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2.30\ملفات المشاركة\حوكمة لعام 2020\الدليل الشامل\"/>
    </mc:Choice>
  </mc:AlternateContent>
  <bookViews>
    <workbookView xWindow="0" yWindow="0" windowWidth="28800" windowHeight="12465" tabRatio="975"/>
  </bookViews>
  <sheets>
    <sheet name="اسم الجمعية" sheetId="33" r:id="rId1"/>
    <sheet name="(2-أ) بيانات اللجان الدائمة" sheetId="3" r:id="rId2"/>
    <sheet name="بيانات الجمعية العمومية(2-ب)" sheetId="4" r:id="rId3"/>
    <sheet name="(2-ج) بيانات أعضاء مجلس الإدارة" sheetId="5" r:id="rId4"/>
    <sheet name="(2-د) بيانات محاسبي الجمعية" sheetId="6" r:id="rId5"/>
    <sheet name="(2-هـ) بيانات باحثي الجمعية" sheetId="7" r:id="rId6"/>
    <sheet name="(2-وـ) بيانات العاملين بالجمعية" sheetId="8" r:id="rId7"/>
    <sheet name="اجتماعات الجمعية العمومية" sheetId="34" r:id="rId8"/>
    <sheet name="(3-ج) اجتماعات اللجان الدائمة" sheetId="11" r:id="rId9"/>
    <sheet name="(3-د) اجتماعات المجلس واهم القر" sheetId="12" r:id="rId10"/>
    <sheet name="(3-ط) السجلات الإدارية" sheetId="18" r:id="rId11"/>
    <sheet name="(3-ي) السجلات المالية" sheetId="19" r:id="rId12"/>
    <sheet name="(3-ك) المخولون بالسحب" sheetId="20" r:id="rId13"/>
    <sheet name="التبرعات والإيرادات (4-أ) " sheetId="38" r:id="rId14"/>
    <sheet name="المصروفات (٤-ب) " sheetId="35" r:id="rId15"/>
    <sheet name="(5-أ) توصيف البرامج" sheetId="28" r:id="rId16"/>
    <sheet name="(5-ب) بيانات البرامج " sheetId="37" r:id="rId17"/>
    <sheet name="(5-ج) بيانات المساعدات " sheetId="36" r:id="rId18"/>
    <sheet name="ورقة1" sheetId="39" r:id="rId19"/>
  </sheet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J25" i="37" l="1"/>
  <c r="J26" i="37"/>
  <c r="I14" i="37"/>
  <c r="E4" i="36" l="1"/>
  <c r="E32" i="35"/>
  <c r="F32" i="35"/>
  <c r="C25" i="35"/>
  <c r="D18" i="35"/>
  <c r="H18" i="35"/>
  <c r="D17" i="35"/>
  <c r="C11" i="35" l="1"/>
  <c r="C12" i="35"/>
  <c r="C13" i="35"/>
  <c r="C14" i="35"/>
  <c r="C15" i="35"/>
  <c r="C16" i="35"/>
  <c r="C17" i="35"/>
  <c r="C18" i="35"/>
  <c r="C19" i="35"/>
  <c r="D9" i="35"/>
  <c r="D32" i="35" s="1"/>
  <c r="H9" i="35"/>
  <c r="G9" i="35"/>
  <c r="G32" i="35" s="1"/>
  <c r="C6" i="38"/>
  <c r="C12" i="38"/>
  <c r="E9" i="36" l="1"/>
  <c r="C24" i="38"/>
  <c r="C10" i="38"/>
  <c r="C10" i="35" l="1"/>
  <c r="C9" i="35"/>
  <c r="C7" i="35"/>
  <c r="C6" i="35"/>
  <c r="C8" i="35"/>
  <c r="C5" i="35"/>
  <c r="C31" i="35" l="1"/>
  <c r="C30" i="35"/>
  <c r="C29" i="35"/>
  <c r="C28" i="35"/>
  <c r="C27" i="35"/>
  <c r="C26" i="35"/>
  <c r="H25" i="35"/>
  <c r="H24" i="35"/>
  <c r="H23" i="35"/>
  <c r="H22" i="35"/>
  <c r="H32" i="35" s="1"/>
  <c r="C44" i="38"/>
  <c r="C38" i="38"/>
  <c r="C29" i="38"/>
  <c r="C20" i="38"/>
  <c r="C16" i="38"/>
  <c r="C32" i="35" l="1"/>
  <c r="C45" i="38"/>
</calcChain>
</file>

<file path=xl/sharedStrings.xml><?xml version="1.0" encoding="utf-8"?>
<sst xmlns="http://schemas.openxmlformats.org/spreadsheetml/2006/main" count="3965" uniqueCount="1402">
  <si>
    <t>نوع البرنامج أو النشاط أو الخدمة</t>
  </si>
  <si>
    <t>عدد المستفيدين</t>
  </si>
  <si>
    <t>إجمالي عدد المستفيدين</t>
  </si>
  <si>
    <t>الإيرادات</t>
  </si>
  <si>
    <t>المصروفات</t>
  </si>
  <si>
    <t>سعوديون</t>
  </si>
  <si>
    <t>غير سعوديون</t>
  </si>
  <si>
    <t>معفى</t>
  </si>
  <si>
    <t>برسوم مخفضة</t>
  </si>
  <si>
    <t>برسوم</t>
  </si>
  <si>
    <t>مساعدات أيتام</t>
  </si>
  <si>
    <t>مساعدات أرامل</t>
  </si>
  <si>
    <t>مساعدات مطلقات</t>
  </si>
  <si>
    <t>مساعدات ظروف خاصة</t>
  </si>
  <si>
    <t>مساعدات عينية</t>
  </si>
  <si>
    <t>المجموع</t>
  </si>
  <si>
    <t>Column1</t>
  </si>
  <si>
    <t>Column2</t>
  </si>
  <si>
    <t>Column3</t>
  </si>
  <si>
    <t>Column4</t>
  </si>
  <si>
    <t>Column5</t>
  </si>
  <si>
    <t>أســـــــم الـلـجـنـــة</t>
  </si>
  <si>
    <t>عدد أعضائها</t>
  </si>
  <si>
    <t>اختصاصها</t>
  </si>
  <si>
    <t>عدد اجتماعاتها</t>
  </si>
  <si>
    <t>ملاحظات</t>
  </si>
  <si>
    <t>رقم الاجتماع</t>
  </si>
  <si>
    <t>تاريخه</t>
  </si>
  <si>
    <t>تم إرفاق المحضر
(نعم/لا)</t>
  </si>
  <si>
    <t>اللجنة</t>
  </si>
  <si>
    <t>أهم القرارات</t>
  </si>
  <si>
    <t>اجتماع 1</t>
  </si>
  <si>
    <t>اجتماع 2</t>
  </si>
  <si>
    <t>اجتماع2</t>
  </si>
  <si>
    <t>يرجى الاسترشاد بمثال التعبئة المذكور بالأسفل لترتيب إدخال بيانات اجتماعات اللجان</t>
  </si>
  <si>
    <t>رقم الهوية</t>
  </si>
  <si>
    <t>المهنة</t>
  </si>
  <si>
    <t>تاريخ الالتحاق</t>
  </si>
  <si>
    <r>
      <t>رقم</t>
    </r>
    <r>
      <rPr>
        <sz val="13"/>
        <color rgb="FF000000"/>
        <rFont val="Sakkal Majalla"/>
      </rPr>
      <t xml:space="preserve"> </t>
    </r>
    <r>
      <rPr>
        <b/>
        <sz val="13"/>
        <color rgb="FF000000"/>
        <rFont val="Sakkal Majalla"/>
      </rPr>
      <t>الجوال</t>
    </r>
  </si>
  <si>
    <t>Column6</t>
  </si>
  <si>
    <t>الاسم</t>
  </si>
  <si>
    <t>الوظيفة بالمجلس</t>
  </si>
  <si>
    <t>المؤهل</t>
  </si>
  <si>
    <t>مدة الخدمة بالمجلس</t>
  </si>
  <si>
    <t>المكافأة إن وجدت</t>
  </si>
  <si>
    <t>البريد الالكتروني</t>
  </si>
  <si>
    <t>رقم الهاتف</t>
  </si>
  <si>
    <t>رقم الجوال</t>
  </si>
  <si>
    <t>العنوان</t>
  </si>
  <si>
    <t>هل العضو مقيم في منطقة المقر الرئيس
(نعم/لا)</t>
  </si>
  <si>
    <t>طريقة الالتحاق
(انتخاب/تعيين من الوزارة)</t>
  </si>
  <si>
    <t>في حالة كون الالتحاق بالتعيين من الوزارة يرجى بيان السبب</t>
  </si>
  <si>
    <t>Column7</t>
  </si>
  <si>
    <t>Column8</t>
  </si>
  <si>
    <t>Column9</t>
  </si>
  <si>
    <t>Column10</t>
  </si>
  <si>
    <t>Column11</t>
  </si>
  <si>
    <t>Column12</t>
  </si>
  <si>
    <t>Column13</t>
  </si>
  <si>
    <t>Column14</t>
  </si>
  <si>
    <t>Column15</t>
  </si>
  <si>
    <t>Column16</t>
  </si>
  <si>
    <t>الجنسية</t>
  </si>
  <si>
    <t xml:space="preserve">وساعات العمل الأسبوعية هي </t>
  </si>
  <si>
    <t>الراتب الشهري</t>
  </si>
  <si>
    <t>الجهة التي تتحمل الراتب</t>
  </si>
  <si>
    <t xml:space="preserve">نسبة مساهمة الوزارة في الراتب إن وجدت </t>
  </si>
  <si>
    <t xml:space="preserve">إجمالي سنوات الخبرة في مجال المحاسبة </t>
  </si>
  <si>
    <t>الدوام  
(كلي/جزئي)</t>
  </si>
  <si>
    <t>مدة سنوات خدمته بالجمعية</t>
  </si>
  <si>
    <t>مسجل بالتأمينات
(نعم/لا)</t>
  </si>
  <si>
    <t>هل هناك موافقة من الوزارة على تعيين المحاسب
(نعم/لا)</t>
  </si>
  <si>
    <t xml:space="preserve">إجمالي سنوات الخبرة في مجال البحث الاجتماعي </t>
  </si>
  <si>
    <t>نوع العمل</t>
  </si>
  <si>
    <t>العضو  مستقل (نعم/لا/لا يمكن التحقق)
راجع تفسير الاستقلالية في الدليل الاسترشادي لتعبئة النموذج الوطني</t>
  </si>
  <si>
    <t>المؤهل في مجال المحاسبة</t>
  </si>
  <si>
    <t>ساعات العمل الأسبوعية</t>
  </si>
  <si>
    <t>أهم القرارات إن وجدت</t>
  </si>
  <si>
    <t>تم تنفيذها (نعم/لا)</t>
  </si>
  <si>
    <t>سبب عدم التنفيذ</t>
  </si>
  <si>
    <t>هل تستخدمه الجمعية (نعم/لا)</t>
  </si>
  <si>
    <t>سجل العضوية</t>
  </si>
  <si>
    <t>سجل الاشتراكات</t>
  </si>
  <si>
    <t>سجل اجتماعات مجلس الإدارة</t>
  </si>
  <si>
    <t>سجل اجتماعات الجمعية العمومية</t>
  </si>
  <si>
    <t>سجلات أخرى</t>
  </si>
  <si>
    <t>سجل النشاطات</t>
  </si>
  <si>
    <t>دفتر يومية عامة</t>
  </si>
  <si>
    <t>سجل الأصول الثابتة</t>
  </si>
  <si>
    <t>سجل التبرعات العينية</t>
  </si>
  <si>
    <t>سجل التبرعات النقديـة</t>
  </si>
  <si>
    <t>سجل المستودعات</t>
  </si>
  <si>
    <t>دفتر الأستاذ العام</t>
  </si>
  <si>
    <t>دفــتر الصندوق</t>
  </si>
  <si>
    <t>دفـتر حركــة البنك</t>
  </si>
  <si>
    <t>سـجــل العهدة</t>
  </si>
  <si>
    <t>يتم التحديث بطريقة منتظمة (نعم/لا)</t>
  </si>
  <si>
    <t>سجل اجتماعات اللجان</t>
  </si>
  <si>
    <t>سجل المستفيدين</t>
  </si>
  <si>
    <t xml:space="preserve">السجل </t>
  </si>
  <si>
    <t>المنصب بمجلس الادارة</t>
  </si>
  <si>
    <t xml:space="preserve">وصف للبرامج والخدمات والنشاطات </t>
  </si>
  <si>
    <t>رمز النشاط</t>
  </si>
  <si>
    <t>مشروع كافل اليتيم</t>
  </si>
  <si>
    <t xml:space="preserve">إجمالي التبرعات والإيرادات والمنح </t>
  </si>
  <si>
    <t xml:space="preserve">إيرادات أو تبرعات أخرى ( يتم تفصيلها </t>
  </si>
  <si>
    <t>إيرادات أخرى  ( يتم تفصيلها )</t>
  </si>
  <si>
    <t xml:space="preserve">ارباح بيع أصول ثابتة </t>
  </si>
  <si>
    <t xml:space="preserve">ارباح استثمار </t>
  </si>
  <si>
    <t xml:space="preserve">مبيعات السلع والخدمات </t>
  </si>
  <si>
    <t xml:space="preserve">اشتراكات الأعضاء </t>
  </si>
  <si>
    <t>أخرى ( يتم تفصيلها )</t>
  </si>
  <si>
    <t xml:space="preserve">ايرادات وريع أوقاف </t>
  </si>
  <si>
    <t xml:space="preserve">تبرعات لبناء أوشراء أوقاف </t>
  </si>
  <si>
    <t xml:space="preserve">تبرعات وايرادات الأوقاف </t>
  </si>
  <si>
    <t xml:space="preserve">زكاة عينية </t>
  </si>
  <si>
    <t xml:space="preserve">زكاة نقدية </t>
  </si>
  <si>
    <t xml:space="preserve">الزكاة </t>
  </si>
  <si>
    <t xml:space="preserve">منح حكومية عينية </t>
  </si>
  <si>
    <t xml:space="preserve">منح حكومية نقدية </t>
  </si>
  <si>
    <t xml:space="preserve">إعانات ومنح حكومية </t>
  </si>
  <si>
    <t xml:space="preserve">أخرى </t>
  </si>
  <si>
    <t xml:space="preserve">شركات وجهات </t>
  </si>
  <si>
    <t xml:space="preserve">مؤسسات مانحة </t>
  </si>
  <si>
    <t xml:space="preserve">افراد </t>
  </si>
  <si>
    <t xml:space="preserve">التبرعات العينية </t>
  </si>
  <si>
    <t xml:space="preserve">التبرعات النقدية </t>
  </si>
  <si>
    <t xml:space="preserve">ملاحظات </t>
  </si>
  <si>
    <t xml:space="preserve">المبلغ </t>
  </si>
  <si>
    <t xml:space="preserve">البيان </t>
  </si>
  <si>
    <t xml:space="preserve">التبرعات والايرادات والمنح </t>
  </si>
  <si>
    <t xml:space="preserve">إجمالي المصروفات </t>
  </si>
  <si>
    <t xml:space="preserve">مصاريف برامج وانشطة أخرى ( يتم تفصيلها </t>
  </si>
  <si>
    <t xml:space="preserve">مصاريف الأوقاف </t>
  </si>
  <si>
    <t xml:space="preserve">مصاريف التبرعات والهبات غير المقيدة </t>
  </si>
  <si>
    <t xml:space="preserve">مصاريف الزكاة </t>
  </si>
  <si>
    <t xml:space="preserve">مصاريف البرامج والأنشطة العامة </t>
  </si>
  <si>
    <t xml:space="preserve">مصاريف الأنشطة </t>
  </si>
  <si>
    <t xml:space="preserve">مصاريف أخرى ( يتم تفصيلها ) </t>
  </si>
  <si>
    <t xml:space="preserve">ضيافة </t>
  </si>
  <si>
    <t xml:space="preserve">الدعاية والاعلان </t>
  </si>
  <si>
    <t xml:space="preserve">الملتقيات والمؤتمرات </t>
  </si>
  <si>
    <t xml:space="preserve">الهاتف والبريد </t>
  </si>
  <si>
    <t xml:space="preserve">الكهرباء والمياة </t>
  </si>
  <si>
    <t xml:space="preserve">الصيانة والاصلاحات </t>
  </si>
  <si>
    <t xml:space="preserve">الإيجارات </t>
  </si>
  <si>
    <t>المكافات والحوافز</t>
  </si>
  <si>
    <t xml:space="preserve">الرواتب والبدلات </t>
  </si>
  <si>
    <t xml:space="preserve">المصاريف التشغيلية </t>
  </si>
  <si>
    <t xml:space="preserve">مصاريف التشغيل المحملة على البرامج والانشطة </t>
  </si>
  <si>
    <t xml:space="preserve">مصاريف جمع الأموال </t>
  </si>
  <si>
    <t xml:space="preserve">مصاريف مجلس الإدارة ( الحوكمة ) </t>
  </si>
  <si>
    <t xml:space="preserve">مصاريف الإدارة </t>
  </si>
  <si>
    <t xml:space="preserve">توزيع المصروفات </t>
  </si>
  <si>
    <t xml:space="preserve">إجمالي المصروف </t>
  </si>
  <si>
    <t>مجموع التبرعات النقدية</t>
  </si>
  <si>
    <t>مجموع التبرعات العينية</t>
  </si>
  <si>
    <t>مجموع الإعانات والمنح الحكومية</t>
  </si>
  <si>
    <t>مجموع الزكاة</t>
  </si>
  <si>
    <t>مجموع تبرعات وإيرادات الأوقاف</t>
  </si>
  <si>
    <t>ايرادات متنوعة</t>
  </si>
  <si>
    <t>مجموع الإيرادات المتنوعة</t>
  </si>
  <si>
    <t>معفي</t>
  </si>
  <si>
    <t>عدد المستفيدين السعوديون</t>
  </si>
  <si>
    <t>عدد المستفيدين غير سعوديين</t>
  </si>
  <si>
    <t>أخرى</t>
  </si>
  <si>
    <t>نوع المساعدات</t>
  </si>
  <si>
    <t>اجمالي مبلغ المساعدات</t>
  </si>
  <si>
    <t>رئيس مجلس ادارة الجمعية</t>
  </si>
  <si>
    <t>نائب رئيس مجلس ادارة</t>
  </si>
  <si>
    <t>علي علي الجعفر</t>
  </si>
  <si>
    <t>امين الصندوق</t>
  </si>
  <si>
    <t>نعم</t>
  </si>
  <si>
    <t>الي</t>
  </si>
  <si>
    <t>علي صالح الاحمد</t>
  </si>
  <si>
    <t>عبدرب الرسول محمد البرية</t>
  </si>
  <si>
    <t>ياسين كاظم الوطيان</t>
  </si>
  <si>
    <t>سعودي</t>
  </si>
  <si>
    <t>جزئي</t>
  </si>
  <si>
    <t>بدون</t>
  </si>
  <si>
    <t>لا</t>
  </si>
  <si>
    <t>ثانوي</t>
  </si>
  <si>
    <t>اللجنة المالية</t>
  </si>
  <si>
    <t xml:space="preserve">مراقبة التدفقات النقدية للجمعية و مراقبة الصرف و الانفاق و التقييد ببنود و عناصر الموازنة و بيان اوجه و اسباب النحرافات </t>
  </si>
  <si>
    <t xml:space="preserve">اللجنة الاجتماعية </t>
  </si>
  <si>
    <t xml:space="preserve">لجنة العلاقات العامة </t>
  </si>
  <si>
    <t>تخطيط برامج علاقات عامة لتعزيز وتنمية سمعة الجمعية للجمهور الداخلي و الخارجي و تنظيم المشاركة الخارجية و الداخلية بالتنسيق مع المدير التنفيذي و مجلس الإدارة</t>
  </si>
  <si>
    <t>لجنة الاعلام</t>
  </si>
  <si>
    <t>الاشراف على وضع خطة إعلام وتوعية الجمهور داخل وخارج الجمعية عن أهداف وانشطة الجمعية و الاشراف على توفير التغطية الاعلامية عن نشاطات الجمعية بالتنسيق مع الادارات المعنية</t>
  </si>
  <si>
    <t>لجنة التخطيط و تنمية الموارد</t>
  </si>
  <si>
    <t>العمل على توثيق الصلة مع الممولين و تطوير المشروعات القائمة و توفير المعلومات و التحليلات اللزمة لإثبات جدوى المشروع الاقتصادية</t>
  </si>
  <si>
    <t>وحدة إصلاح ذات البين و الهاتف الاستشاري</t>
  </si>
  <si>
    <t xml:space="preserve">بث روح التآخي و التواد بين افراد المجتمع تحقيقاً للاخوة الاسلامية وفض النزاعات في القضايا الاجتماعية و السرية و غيرها من خلال التوفيق بين الاطراف بإيجاد حلول عادلة و مرضية </t>
  </si>
  <si>
    <t>اللجنة النسائية</t>
  </si>
  <si>
    <t>وضع الخطط و البرامج التي تضمن المساهمة الفاعلة للعنصر النسائي في إنجاح أهداف الجمعية و القيام بتطبيق السياسات و الانظمة ذاتها المطبقة في الجمعية و العمل على استقطاب المتطوعات لاشراكهن في النشاطات المختلفة في الجمعية</t>
  </si>
  <si>
    <t>اللجنة الادارية</t>
  </si>
  <si>
    <t>اقتراح برامج لتطوير كادر الجمعية شاملاً المشاركة في الدورات و الندوات و ورش العمل و المؤتمرات بشكل يتلاءم مع احتياجات الجمعية و بنفس الوقت يحقق ذات العاملين و يلبي طموحاتهم الوظيفية و الشخصية و الاشراف على على حفظ المستندات و توثيقها و تطبيق سياسات الجمعية الخاصة بتاولها و مدة الاحتفاظ بها</t>
  </si>
  <si>
    <t>وحدة كافل يتيم</t>
  </si>
  <si>
    <t>لجنة الخدمات</t>
  </si>
  <si>
    <t>الاشراف على توزيع المساعدات التي تم اقرارها من قبل مجلس الادراة و المساهمة في تنفيذ البرمج الاجتماعية بالتعاون مع المتطوعين و الموظفين في الجمعية و الاشراف على صيانة الشبكات المنزلية للمستفيدين مثل شبكة الكهرباء و الصحية و غيرها</t>
  </si>
  <si>
    <t>اللجنة الصحية</t>
  </si>
  <si>
    <t>المشاركة الايجابية في انشطة التثقيف الصحي وإقامة الفعاليات الصحية بالبلدة و المساهمة في علاج بعض الحالات المرضية للمستفيدين التي تستدعي ذلك وتوفير بعض الادوات الطبية لهم</t>
  </si>
  <si>
    <t>بكالوريوس</t>
  </si>
  <si>
    <t>لا يوجد</t>
  </si>
  <si>
    <t>Fudoolsociety@gmail.com</t>
  </si>
  <si>
    <t>الاحساء - الفضول</t>
  </si>
  <si>
    <t>انتخاب</t>
  </si>
  <si>
    <t>محاسب</t>
  </si>
  <si>
    <t>نائب الرئيس ومقرر اللجنة المالية</t>
  </si>
  <si>
    <t>متقاعد</t>
  </si>
  <si>
    <t>ناجي محمدالعبدرب الرضاء</t>
  </si>
  <si>
    <t>موظف في القطاع الصحي</t>
  </si>
  <si>
    <t>الأمين العام ومقرر اللجنة الصحية</t>
  </si>
  <si>
    <t>دبلوم</t>
  </si>
  <si>
    <t>صالح يوسف المطر</t>
  </si>
  <si>
    <t>اعمال حرة</t>
  </si>
  <si>
    <t>متوسط</t>
  </si>
  <si>
    <t>مقرر اللجنة الاجتماعية</t>
  </si>
  <si>
    <t>حسين جاسم الحميد</t>
  </si>
  <si>
    <t>مقرر لجنة الخدمات</t>
  </si>
  <si>
    <t>عبدالمحسن علي الحجي</t>
  </si>
  <si>
    <t>كلي</t>
  </si>
  <si>
    <t>الجمعية</t>
  </si>
  <si>
    <t>بكلوريوس</t>
  </si>
  <si>
    <t>عبدالمحسن علي احمد الحجي</t>
  </si>
  <si>
    <t>جواد حسين عبدالله الحبارة</t>
  </si>
  <si>
    <t>يعقوب يوسف احمد المقهوي</t>
  </si>
  <si>
    <t>مسؤول إعلامي</t>
  </si>
  <si>
    <t>عيسى محمد علي الحماد</t>
  </si>
  <si>
    <t>ابتدائي</t>
  </si>
  <si>
    <t>علي احمد ناصر الرصاصي</t>
  </si>
  <si>
    <t>استقبال</t>
  </si>
  <si>
    <t>صالح عيسى صالح العواد</t>
  </si>
  <si>
    <t>علي عبدالله عبدالله الحبارة</t>
  </si>
  <si>
    <t>حارس</t>
  </si>
  <si>
    <t>برويز مختار علي منظور حسين</t>
  </si>
  <si>
    <t>هندي</t>
  </si>
  <si>
    <t>ابرار احمد محمد اشتياق</t>
  </si>
  <si>
    <t>الانتظام في دفع الاشتراكات
(منتظم/غير منتظم/ لا يوجد سجل اشتراكات محدث)</t>
  </si>
  <si>
    <t>منتظم</t>
  </si>
  <si>
    <t>ابراهيم كاظم يوسف الكاظم</t>
  </si>
  <si>
    <t>احمد خليفة ابراهيم الاحمد</t>
  </si>
  <si>
    <t>باقر علي محمد السالم</t>
  </si>
  <si>
    <t>حسن علي صالح العثمان</t>
  </si>
  <si>
    <t>حسن يوسف كاظم السلطان</t>
  </si>
  <si>
    <t>حسين محمد علي المزراق</t>
  </si>
  <si>
    <t>حسين محمد ناصر الرصاصي</t>
  </si>
  <si>
    <t>حميد محمد صالح العضب</t>
  </si>
  <si>
    <t>خالد احمد خليل الدحمسي</t>
  </si>
  <si>
    <t>سالم محمد محمد الحمود</t>
  </si>
  <si>
    <t>سعد احمد سعد السيحان</t>
  </si>
  <si>
    <t>صالح يوسف صالح الكاظم</t>
  </si>
  <si>
    <t>عبدالهادي محمد صالح العضب</t>
  </si>
  <si>
    <t>عقيل عباس محمد المطر</t>
  </si>
  <si>
    <t>عمران غالي عمران العضب</t>
  </si>
  <si>
    <t>ماجد اسماعيل احمد السماعيل</t>
  </si>
  <si>
    <t>محمد احمد صالح النويصر</t>
  </si>
  <si>
    <t>محمد احمد محمد السالم</t>
  </si>
  <si>
    <t>منير محمد احمد السالم</t>
  </si>
  <si>
    <t>يوسف راضي علي العضب</t>
  </si>
  <si>
    <t>يوسف صالح يوسف الكاظم</t>
  </si>
  <si>
    <t>يوسف علي طاهر البقاشي</t>
  </si>
  <si>
    <t>الاشراف على توفير المعلومات و تقديم الاحتياطات الضرورية لاجراء البرامج الاجتماعية و المساهمة في تنفيذ البرامج الاجتماعيةبالتعاون مع المتطوعين والموظفين في الجمعية و الاشراف على توفير و تقديم الاجتياطات الضرورية لاجراء البرامج الاجتماعية ة المساهمة في تخطيط البرامج و الانشطة الاجتماعية و الاشراف على جمع معلومات لكتابة التقرير النهائي و إدخال و تحديث بيانات المستفيدين</t>
  </si>
  <si>
    <t xml:space="preserve"> مشاركة بعض الاسر المنتجة في المهرجانات التي تقام بالمحافظة</t>
  </si>
  <si>
    <t xml:space="preserve"> حضور دورات خارجية</t>
  </si>
  <si>
    <t>اصلاح ذات البين ومعالجة بعض المشاكل</t>
  </si>
  <si>
    <t>صرف اجهزة كهربائية للمستفيدين</t>
  </si>
  <si>
    <t xml:space="preserve">  سداد فواتير كهرباء للمستفيدين</t>
  </si>
  <si>
    <t xml:space="preserve">صرف مواد غذائية ومؤنة رمضان </t>
  </si>
  <si>
    <t xml:space="preserve">صرف مساعدة التمور (ايتام وفقراء) </t>
  </si>
  <si>
    <t xml:space="preserve">صرف المساعدات الشتوية </t>
  </si>
  <si>
    <t>صرف مساعدات لحوم</t>
  </si>
  <si>
    <t xml:space="preserve"> شراء اثاث لبعض المستفيدين</t>
  </si>
  <si>
    <t>صيانة اجهزة بعض المستفيدين</t>
  </si>
  <si>
    <t xml:space="preserve"> فرحة العيد</t>
  </si>
  <si>
    <t>صرف زكاة الفطر</t>
  </si>
  <si>
    <t>صرف مساعدات طارئة</t>
  </si>
  <si>
    <t>صرف مساعدات صحية</t>
  </si>
  <si>
    <t>صرف مساعدات لاسر السجناء</t>
  </si>
  <si>
    <t>صرف مساعدات زواج</t>
  </si>
  <si>
    <t>صرف مساعدات ديون</t>
  </si>
  <si>
    <t>صرف مساعدات ايجار</t>
  </si>
  <si>
    <t>مساعدات حريق منازل</t>
  </si>
  <si>
    <t>صرف مساعدة ترميم وشراء منزل</t>
  </si>
  <si>
    <t xml:space="preserve"> كسوة العيد</t>
  </si>
  <si>
    <t>خدمات عامة (مساجد والمغتسل والمقبرة)</t>
  </si>
  <si>
    <t>التواصل مع اصحاب المشكلات الاجتماعية و حلها</t>
  </si>
  <si>
    <t>تم صرف اجهزة كهربائية لبعض المستفيدن الغير قادرين على الشراء او دع جزء من قيمة الجهاز</t>
  </si>
  <si>
    <t>تم صرف مبالغ لجميع المستفيدين حسب عدد افراد العوائل</t>
  </si>
  <si>
    <t>تم صرف مبالغ لجميع المستفيدين حسب حاجتهم</t>
  </si>
  <si>
    <t>تم  صرف المساعدات</t>
  </si>
  <si>
    <t>يتم الصرف للمساجد و المغتسل و المقبرة حسب الحاجة</t>
  </si>
  <si>
    <t>سائق ومسؤول المقبرة و المغتسل</t>
  </si>
  <si>
    <t>عامل</t>
  </si>
  <si>
    <t>فني سباك</t>
  </si>
  <si>
    <t>بكاوريوس محاسبة</t>
  </si>
  <si>
    <t>المالية</t>
  </si>
  <si>
    <t>الاجتماعية</t>
  </si>
  <si>
    <t>العلاقات العامة</t>
  </si>
  <si>
    <t>الاعلام</t>
  </si>
  <si>
    <t>التخطيط والتطوير</t>
  </si>
  <si>
    <t>الصحية</t>
  </si>
  <si>
    <t>الادارية</t>
  </si>
  <si>
    <t>الخدمات</t>
  </si>
  <si>
    <t>النسائية</t>
  </si>
  <si>
    <t>وحدة اصلاح ذات البين</t>
  </si>
  <si>
    <t>اعتماد الخطة الاعلامية والاصدارات الاعلامية للنصف الثاني</t>
  </si>
  <si>
    <t>اعتماد تنفيذ بعض الانشطة للنصف الثاني من العام</t>
  </si>
  <si>
    <t>اعتماد توزيع مساعدات الايتام للنصف الثاني</t>
  </si>
  <si>
    <t>دراسة بعض المشاكل الاجتماعية واعتماد بعض البرامج لمعالجتها</t>
  </si>
  <si>
    <t>على انهم  المخولين  بالتوقيع على  الحساب  هم  اثنان  من  الثلاثة  الذين  أسمائهم  اعلاه بشرط  أن  يكون أمين  الصندوق  أحد الاثنين فتوقيعه اساسي ومشترك مع الرئيس او نائب الرئيس</t>
  </si>
  <si>
    <t>لدعم الاسر وايجاد مصادر داخل داعمة لها</t>
  </si>
  <si>
    <t>لتاهيل اعضاء وموظفي الجمعية</t>
  </si>
  <si>
    <t>تسديد بعض فواتير الكهرباء لبعض المستفيدين لعدم مقدرتهم على ذلك</t>
  </si>
  <si>
    <t xml:space="preserve">صرف المعونات الغذائية للتخفيف على الاهالي في مثل هذه الاوقات </t>
  </si>
  <si>
    <t>تم صرف المكافآت الشهرية لجميع الايتام المتضمن الاسمائهم في البرنامج لدعمهم ماديا ومتابعتهم في سير حياتهم الدراسية والصحية والاجتماعية</t>
  </si>
  <si>
    <t>عمل الصيانة لاجهزة المستفيدين وخصوصا اجهزة التبريد والتدفئة</t>
  </si>
  <si>
    <t>يتم صرف الكسوة في نهاية شهر رمضان لعيد الفطر  لتكتمل فرحتهم بالعيد</t>
  </si>
  <si>
    <t>اصدار نشرة سنابل الدورية</t>
  </si>
  <si>
    <t>نشرة تعنى باخبار الجمعية تصدر كل 3 شهور على مدار العام</t>
  </si>
  <si>
    <t>احمد حسين البرية</t>
  </si>
  <si>
    <t>احمد خليفة الوطيان</t>
  </si>
  <si>
    <t xml:space="preserve">مقرر وحدة كافل يتيم </t>
  </si>
  <si>
    <t>اللجنة الرياضية</t>
  </si>
  <si>
    <t>المشاركة الايجابية في الانشطة الرياضية وإقامة الفعاليات الرياضية بالبلدة و المساهمة في اشغال وقت فراغ الشباب بالرياضة والمنافسات الرياضية</t>
  </si>
  <si>
    <t>مدير مكتب بريد</t>
  </si>
  <si>
    <t>جمعية الطرف</t>
  </si>
  <si>
    <t>مقرر لجنة العلاقات العامة والاعلام والرياضية</t>
  </si>
  <si>
    <t>رئيس مجلس الادارة ومقرر لجنة التخطيط</t>
  </si>
  <si>
    <t>نائب مقرر لجنة الخدمات</t>
  </si>
  <si>
    <t>العاشر</t>
  </si>
  <si>
    <t>24/ 1/ 2018م</t>
  </si>
  <si>
    <t>1- الموافقة على المركز المالي وقائمة الانشطة للعام المالي 2017م وإقرارها.</t>
  </si>
  <si>
    <t>2- الموافقة على الموازنة التقديرية للعام المالي 2018م وإقرارها .</t>
  </si>
  <si>
    <t>3- المطالبة بالحصول على الارض الرحمانية الواقعة غربي مبنى الجمعية.</t>
  </si>
  <si>
    <t xml:space="preserve">4- الموافقة على خطة الجمعية الاستراتيجية للجمعية </t>
  </si>
  <si>
    <t>5-الموافقة على انضمام مركز النشاط الاجتماعي بالبلدة تحت ادارة الجمعية.</t>
  </si>
  <si>
    <t>انتخاب اعضاء مجلس ادارة جديد للفترة من 24/ 1/ 2018م الى 23/ 1/ 2022م</t>
  </si>
  <si>
    <t>الحادي عشر</t>
  </si>
  <si>
    <t>15 /1/ 2019م</t>
  </si>
  <si>
    <t>عدم موافقة الوزارة</t>
  </si>
  <si>
    <t>1- الموافقة على المركز المالي وقائمة الانشطة للعام المالي 2018م وإقرارها.</t>
  </si>
  <si>
    <t>2- الموافقة على الموازنة التقديرية للعام المالي 2019م وإقرارها .</t>
  </si>
  <si>
    <t>3- الموافقة على تبني الزواج الجماعي بالبلدة.</t>
  </si>
  <si>
    <t>لم يوافق اعضاء الزواج التعاوني على الانظمام للجمعية</t>
  </si>
  <si>
    <t>4- الموافقة على توجه الجمعية للاقتراض لاستكمال مشاريعها الانشائية الاستثمارية</t>
  </si>
  <si>
    <t>5-الموافقة على تهيئة ملاعب مركز النشاط الاجتماعي بالبلدة  واستثمارها.</t>
  </si>
  <si>
    <t>لم يتم استلام الموافقة على الطلب من الهيئة العامة للرياضة</t>
  </si>
  <si>
    <t>بكالوريوس علم اجنماع</t>
  </si>
  <si>
    <t xml:space="preserve">مصاريف التبرعات والهبات عينية المقيدة </t>
  </si>
  <si>
    <t xml:space="preserve"> اجتماع الجمعية العمومية </t>
  </si>
  <si>
    <t>تأهيل المقبلين على الزواج</t>
  </si>
  <si>
    <t>السوق الخيري للأسر المنتجة</t>
  </si>
  <si>
    <t>صرف اجهزة كهربائية  للمستفيدين</t>
  </si>
  <si>
    <t>ايرادات تبرعات عامة</t>
  </si>
  <si>
    <t>الرياضية</t>
  </si>
  <si>
    <t>دراسة الاوضاع الرياضية بالبلدة والتنسيق مع الفرق من اجل اقامة دورات رياضية</t>
  </si>
  <si>
    <t>دراسة احتياجات اللجنة ورفعها لمجلس ادارة الجمعية</t>
  </si>
  <si>
    <t>Column52</t>
  </si>
  <si>
    <t>المدينة</t>
  </si>
  <si>
    <t>Column53</t>
  </si>
  <si>
    <t>الاحساء- الفضول</t>
  </si>
  <si>
    <t>Column54</t>
  </si>
  <si>
    <t>Column55</t>
  </si>
  <si>
    <t>الجنس</t>
  </si>
  <si>
    <t>ذكر</t>
  </si>
  <si>
    <t>Column22</t>
  </si>
  <si>
    <t>Column532</t>
  </si>
  <si>
    <t>نوع العضوية</t>
  </si>
  <si>
    <t>2018/1/24"</t>
  </si>
  <si>
    <t>اجتماع3</t>
  </si>
  <si>
    <t>تقييم انشطة اللجنة والدورة الرياضية</t>
  </si>
  <si>
    <t>المدير التنفيذي</t>
  </si>
  <si>
    <t>Column23</t>
  </si>
  <si>
    <t>الجوال</t>
  </si>
  <si>
    <t>Column102</t>
  </si>
  <si>
    <t>متفرغ للجمعية</t>
  </si>
  <si>
    <t>العنوان الوطني</t>
  </si>
  <si>
    <t>التأمين الطبي</t>
  </si>
  <si>
    <t>المقرر</t>
  </si>
  <si>
    <t>ناجي محمد العبد رب الرضاء</t>
  </si>
  <si>
    <t xml:space="preserve">طالب </t>
  </si>
  <si>
    <t>انثى</t>
  </si>
  <si>
    <t xml:space="preserve">        مستهلكات مكتبية ومحروقات ومطبوعات-3</t>
  </si>
  <si>
    <t>مصاريف البرامج والأنشطة والاستثمار</t>
  </si>
  <si>
    <t>حملة التبرع بالدم 12</t>
  </si>
  <si>
    <t>محمد حسين محمد الحماد</t>
  </si>
  <si>
    <t>مدير اداري</t>
  </si>
  <si>
    <t>مهدي يوسف المقهوي</t>
  </si>
  <si>
    <t>باحث اجتماعي</t>
  </si>
  <si>
    <t>عبدالمجيد جاسم الحميد</t>
  </si>
  <si>
    <t>تقنية المعلومات</t>
  </si>
  <si>
    <t>باكستاني</t>
  </si>
  <si>
    <t>سباك</t>
  </si>
  <si>
    <t>سيف الله جمعه - قل</t>
  </si>
  <si>
    <t xml:space="preserve">بيانات العاملين بجمعية الفضول الخيرية </t>
  </si>
  <si>
    <t xml:space="preserve">اعطت الجمعية اهتماماً خاصاً بالايتام وذلك ضمن برنامج كافل يتيم و الذي يهدف دعم الايتام مادياً و معنوياً و تقدم الجمعية من خلال البرنامج يتيمات من منطقة خدمات الجمعية بتكلفة متنامية </t>
  </si>
  <si>
    <t xml:space="preserve">دبلوم </t>
  </si>
  <si>
    <t>نوال عيسى المطر</t>
  </si>
  <si>
    <t>الثاني عشر</t>
  </si>
  <si>
    <t>20 /2/ 2020م</t>
  </si>
  <si>
    <t>1- الموافقة على المركز المالي وقائمة الانشطة للعام المالي 2019م وإقرارها.</t>
  </si>
  <si>
    <t>2- الموافقة على الموازنة التقديرية  والخطة التشغيلية للعام المالي 2020م وإقرارهما .</t>
  </si>
  <si>
    <t xml:space="preserve"> </t>
  </si>
  <si>
    <t>شراء وبيع العقار للاستثمار</t>
  </si>
  <si>
    <t>دراسة اتثمار فائض اموال الجمعية</t>
  </si>
  <si>
    <t>تشكيل لجنة استشارية للاستثمار</t>
  </si>
  <si>
    <t>تاجير القاعات</t>
  </si>
  <si>
    <t>ابراهيم احمد محمد العلي</t>
  </si>
  <si>
    <t>جواد محمد حسن الحميد</t>
  </si>
  <si>
    <t>علي صالح كاظم الاحمد</t>
  </si>
  <si>
    <t>مهدي صالح يوسف الكاظم</t>
  </si>
  <si>
    <t>محمد صالح يوسف الكاظم</t>
  </si>
  <si>
    <t>عبدالله احمد حسين البريه</t>
  </si>
  <si>
    <t>حمود احمد عبدرب الرسول البقاشي</t>
  </si>
  <si>
    <t>فداء محمد يوسف الهاجري</t>
  </si>
  <si>
    <t>ابراهيم حسن علي الخليل</t>
  </si>
  <si>
    <t>عبدالهادي جواد مبارك النويصر</t>
  </si>
  <si>
    <t>قطاع خاص</t>
  </si>
  <si>
    <t>قطاع حكومي</t>
  </si>
  <si>
    <t>طالب</t>
  </si>
  <si>
    <t xml:space="preserve">قطاع حكومي </t>
  </si>
  <si>
    <t>طالبة</t>
  </si>
  <si>
    <t>حكومي</t>
  </si>
  <si>
    <t>Mo541168313@gmail.com</t>
  </si>
  <si>
    <t>Bursihah@yahoo.com</t>
  </si>
  <si>
    <t>aliwatyan@gmail.com</t>
  </si>
  <si>
    <t>Ibra2016alali@gamil.com</t>
  </si>
  <si>
    <t>Na2006ji@hotmail.com</t>
  </si>
  <si>
    <t>Matarma01@yahoo.com</t>
  </si>
  <si>
    <t>Baqerjm@yahoo.com</t>
  </si>
  <si>
    <t>Leath550@hotmail.com</t>
  </si>
  <si>
    <t>Jafar750@hotmail.com</t>
  </si>
  <si>
    <t>Waldalali@hotmail.com</t>
  </si>
  <si>
    <t>Hameedjm@hotmail.com</t>
  </si>
  <si>
    <t>Smnuw@yahoo.com</t>
  </si>
  <si>
    <t>ahmedas1390@yahoo.com</t>
  </si>
  <si>
    <t>Alkhanferh@gmail.com</t>
  </si>
  <si>
    <t>abbsecom2@gmail.com</t>
  </si>
  <si>
    <t>ahmadali139741@gmail.com</t>
  </si>
  <si>
    <t>adhabam@yahoo.com</t>
  </si>
  <si>
    <t>Moh-19-m@hotmail.com</t>
  </si>
  <si>
    <t>Esm33333@hotmail.com</t>
  </si>
  <si>
    <t>ASFR1010@HOTMAIL.COM</t>
  </si>
  <si>
    <t>. Fatmahk547@gmail.com</t>
  </si>
  <si>
    <t>aladhab70@gmail.com</t>
  </si>
  <si>
    <t>Salem-20900@hotmail.com</t>
  </si>
  <si>
    <t>drr223@gmil.com</t>
  </si>
  <si>
    <t>momen9090@hotmail.com</t>
  </si>
  <si>
    <t>baraiham90@yahoo.com</t>
  </si>
  <si>
    <t>ahmad.899@hotmail.com</t>
  </si>
  <si>
    <t>isha25943@gmail.com</t>
  </si>
  <si>
    <t>mhm985@hotmail.com</t>
  </si>
  <si>
    <t>aladhab3@gmail.com</t>
  </si>
  <si>
    <t>alwahed120@hotmail.com</t>
  </si>
  <si>
    <t>alnedham2014@gmail.com</t>
  </si>
  <si>
    <t>baqerjm@yahoo.com</t>
  </si>
  <si>
    <t>yousifat @gmail. Com</t>
  </si>
  <si>
    <t>Jab13bds@gmail.com</t>
  </si>
  <si>
    <t>welcomemay@hotmail.com</t>
  </si>
  <si>
    <t>H7fouad@yahoo.com</t>
  </si>
  <si>
    <t>mohammed27865@outlook.sa</t>
  </si>
  <si>
    <t>Aqeel_2007@hotmail.com</t>
  </si>
  <si>
    <t xml:space="preserve">Nasali226.gmail.com </t>
  </si>
  <si>
    <t>Mataraam@gmail.com</t>
  </si>
  <si>
    <t>habib28993@gmail.com</t>
  </si>
  <si>
    <t>jksalem@stc.com.sa</t>
  </si>
  <si>
    <t>mbcfm22@hotmail.com</t>
  </si>
  <si>
    <t>salemabc@hotmail.com</t>
  </si>
  <si>
    <t>Ahmad.kAlahmad@gmail.com</t>
  </si>
  <si>
    <t>km00alali@gmail.com</t>
  </si>
  <si>
    <t>baqer1013@gmail.com</t>
  </si>
  <si>
    <t>salehsyk6262@gmail.com</t>
  </si>
  <si>
    <t>MoHa.h444@hotmail.com</t>
  </si>
  <si>
    <t>Ysf2008@gmail.com</t>
  </si>
  <si>
    <t>dr.alkadhim@gmail.com</t>
  </si>
  <si>
    <t>msk2018m@gmail.com</t>
  </si>
  <si>
    <t>msy2200@hotmail.com</t>
  </si>
  <si>
    <t>najjarja@hotmail.com</t>
  </si>
  <si>
    <t>syhansaad@hotmail.com</t>
  </si>
  <si>
    <t>a war-12.1@hotmail.com</t>
  </si>
  <si>
    <t>abdullah220abdullah</t>
  </si>
  <si>
    <t>Leeath550@hotmail.com</t>
  </si>
  <si>
    <t>H4iar@hotmail.com</t>
  </si>
  <si>
    <t>nawaita@windowsliv.com</t>
  </si>
  <si>
    <t>aljubararahmohammad@gmail.com</t>
  </si>
  <si>
    <t>nuwaisnm0@gmail.com</t>
  </si>
  <si>
    <t>nwaisiam@gmail.com</t>
  </si>
  <si>
    <t>salhaljbarh648@gmail.com</t>
  </si>
  <si>
    <t>Nasir-1356@hotmail.com</t>
  </si>
  <si>
    <t>Kad550@hotmail.com</t>
  </si>
  <si>
    <t>Had0770@hotmail.com</t>
  </si>
  <si>
    <t>Ja7383@hotmail.com</t>
  </si>
  <si>
    <t>S_sadiq_18@hotmail.com</t>
  </si>
  <si>
    <t>youssefangle@hotmail.com</t>
  </si>
  <si>
    <t>ًakhater@mci.gov.sa</t>
  </si>
  <si>
    <t>maid-a-1381@hotmail.com</t>
  </si>
  <si>
    <t>hameedjm@hotmail.com</t>
  </si>
  <si>
    <t>Hyksos1394@gmail.com</t>
  </si>
  <si>
    <t>Kadhemali@yahoo.com</t>
  </si>
  <si>
    <t>Aziz.shareet@gmail.com</t>
  </si>
  <si>
    <t>Hasan210935@gmail.com</t>
  </si>
  <si>
    <t>Hhnuw50@gmail.com</t>
  </si>
  <si>
    <t>abduali@gmail.com</t>
  </si>
  <si>
    <t>mohamaf@gmail.com</t>
  </si>
  <si>
    <t>ibrahimalwatyan@yahoo.com</t>
  </si>
  <si>
    <t>m7mads0007@gmail.com</t>
  </si>
  <si>
    <t>jameel taheer@hotmail.com</t>
  </si>
  <si>
    <t>fdooli1429@yahoo.com</t>
  </si>
  <si>
    <t>ab-ab12@hotmail.com</t>
  </si>
  <si>
    <t xml:space="preserve">shkkm110@gmail.com
</t>
  </si>
  <si>
    <t>ssdxsteel2001@yahoo.com</t>
  </si>
  <si>
    <t>mr-key-aa@hotmail.com</t>
  </si>
  <si>
    <t>alali-km@hotmail.com</t>
  </si>
  <si>
    <t>tahoo_2005@hotmail.com</t>
  </si>
  <si>
    <t>kadhem.alsultan@gmail.com</t>
  </si>
  <si>
    <t>a.cgu@hotmail.com</t>
  </si>
  <si>
    <t>loovook@gmail.com</t>
  </si>
  <si>
    <t>malsaad.us@hotmail.com</t>
  </si>
  <si>
    <t>noor.sa.313@hotmail.com</t>
  </si>
  <si>
    <t>moniergh@hotmail.com</t>
  </si>
  <si>
    <t>Wise515@hotmail.com</t>
  </si>
  <si>
    <t>haidr.alsultan@yahoo.com</t>
  </si>
  <si>
    <t>abhreim88866@gmail.com</t>
  </si>
  <si>
    <t>WHSEL98@GMAIL.COM</t>
  </si>
  <si>
    <t>HADY4554@GMAIL.COM</t>
  </si>
  <si>
    <t>kanm2423@gmail.com</t>
  </si>
  <si>
    <t>اجتماع4</t>
  </si>
  <si>
    <t xml:space="preserve">متابعة اداء اللجنة وتطوير الية العمل </t>
  </si>
  <si>
    <t>علما بانهم مخولين بالتوقيع على الشيكات فقط ولا يوجد احد مخول بالسحب المباشر من حسابات الجمعية</t>
  </si>
  <si>
    <t>اشتراك في دورات الرمضانية + والاسر المنتجة+ النبأ العظيم</t>
  </si>
  <si>
    <t xml:space="preserve">ايراد رسوم البرامج </t>
  </si>
  <si>
    <t xml:space="preserve"> تاجير معدات</t>
  </si>
  <si>
    <t>مؤسسات خيرية</t>
  </si>
  <si>
    <t xml:space="preserve">1-تشغيلية اخرى مصاريف تدريب وتصديقات وتراخيص </t>
  </si>
  <si>
    <t xml:space="preserve">  مزايا اخرى من تجديد اقامات وعلاج وتعويضات-2</t>
  </si>
  <si>
    <t>التامينات الاجتماعية</t>
  </si>
  <si>
    <t>برامج وانشطة وخدمات الجمعية 2020م</t>
  </si>
  <si>
    <t>ملحق بيانات النموذج الشامل لعام 2020</t>
  </si>
  <si>
    <t xml:space="preserve">حضر اجتماع الجعمية العمومية </t>
  </si>
  <si>
    <t>اصالة/ نيابة</t>
  </si>
  <si>
    <t>غير عادي (1)</t>
  </si>
  <si>
    <t xml:space="preserve"> اعتماد تعديل اللائحة الأساسية وضافة المواد التالية إضافة فتح فروع للجمعية في المنطقة الجغرافية التابعة   لها  </t>
  </si>
  <si>
    <t xml:space="preserve">إضافة مادة الاقتراض من المؤسسات المويلية والبنوك المحلية المرخص لها العمل بالمملكة لاجل الاستثمار في الأصول العقارية وغيرها والرهن للقرض ضمانا لسداد القرض لحين الوفاء بالقرض </t>
  </si>
  <si>
    <t>إضافة مادة اقراض المستفيدين لاهداف تنموية</t>
  </si>
  <si>
    <t xml:space="preserve">إقرار استقالة عدد من أعضاء مجلس الإدارة </t>
  </si>
  <si>
    <t>الثالث عشر</t>
  </si>
  <si>
    <t>28/3/2021م</t>
  </si>
  <si>
    <t>الموافقة على الخطط التشغيلية والتقديرية لعام 2021م</t>
  </si>
  <si>
    <t>تفويض مجلس الإدارة على شراء العقار والاستثمار</t>
  </si>
  <si>
    <t xml:space="preserve"> كسوة وفرحة العيد</t>
  </si>
  <si>
    <t>مصروفات دعم الحملات التوعوية (ازمة كورونا)</t>
  </si>
  <si>
    <t>علي عايش حسين النويصر</t>
  </si>
  <si>
    <t>قاسم محمد طاهر النويصر</t>
  </si>
  <si>
    <t>محمد طاهر طاهر النويصر</t>
  </si>
  <si>
    <t>احمد خليفه كاظم الوطيان</t>
  </si>
  <si>
    <t>خليل ابراهيم أحمد النجار</t>
  </si>
  <si>
    <t>أحمد مبارك كاظم السلامة</t>
  </si>
  <si>
    <t>عبدالله محمد محمد بوخمسين</t>
  </si>
  <si>
    <t>جاسم محمد حسن الحميد</t>
  </si>
  <si>
    <t>عبدالوهاب احمد اجمد المطاوعة</t>
  </si>
  <si>
    <t>زهرة احمد مبارك السلامة</t>
  </si>
  <si>
    <t>كاظم يوسف كاظم السلطان</t>
  </si>
  <si>
    <t>حسن علي محمد السالم</t>
  </si>
  <si>
    <t>محمد يوسف جاسم الحميد</t>
  </si>
  <si>
    <t>محمد علي حسين الوطيان</t>
  </si>
  <si>
    <t>احمد علي كاظم النويصر</t>
  </si>
  <si>
    <t>يوسف حسن علي السماعيل</t>
  </si>
  <si>
    <t>حسين صالح كاظم الخلوف</t>
  </si>
  <si>
    <t>محمد صالح كاظم الخلوف</t>
  </si>
  <si>
    <t>حسن صالح كاظم الخلوف</t>
  </si>
  <si>
    <t>أحمد صالح كاظم الخلوف</t>
  </si>
  <si>
    <t>علي صالح كاظم الخلوف</t>
  </si>
  <si>
    <t>صالح كاظم حمود الخلوف</t>
  </si>
  <si>
    <t>علي طاهر احمد الزقعان</t>
  </si>
  <si>
    <t>عبدالله علي عبدالله العلي</t>
  </si>
  <si>
    <t>طاهر محمد صالح العضب</t>
  </si>
  <si>
    <t>محمد عقيل عباس المطر</t>
  </si>
  <si>
    <t>ياسين كاظم حسين الوطيان</t>
  </si>
  <si>
    <t>علي عباس محمد المطر</t>
  </si>
  <si>
    <t>مصطفى علي عباس المطر</t>
  </si>
  <si>
    <t>ناصر يوسف كاظم السلطان</t>
  </si>
  <si>
    <t>عبدالمجيد علي صالح العضب</t>
  </si>
  <si>
    <t>أحمد علي صالح العضب</t>
  </si>
  <si>
    <t>علي احمد علي العضب</t>
  </si>
  <si>
    <t>يوسف احمد طاهر النظام</t>
  </si>
  <si>
    <t>علي جواد محمد المطر</t>
  </si>
  <si>
    <t>ناجي محمد احمد العبدربالرضا</t>
  </si>
  <si>
    <t>عادل محمد احمد العبدربالرضا</t>
  </si>
  <si>
    <t>ناصر عبدالله حسين المطاوعة</t>
  </si>
  <si>
    <t>مجتبى صالح يوسف الكاظم</t>
  </si>
  <si>
    <t>احمد صالح جاسم السيحان</t>
  </si>
  <si>
    <t>عبدالله صالح يوسف الكاظم</t>
  </si>
  <si>
    <t>منتظر صالح يوسف الكاظم</t>
  </si>
  <si>
    <t>حنان احمد طاهر الزقعان</t>
  </si>
  <si>
    <t>باقر صالح علي المطر</t>
  </si>
  <si>
    <t>طاهر سالم حسين النويصر</t>
  </si>
  <si>
    <t>كاظم يوسف صالح الكاظم</t>
  </si>
  <si>
    <t>علي كاظم يوسف الكاظم</t>
  </si>
  <si>
    <t>محمد سلطان علي النويصر</t>
  </si>
  <si>
    <t>ايمن محمد سلطان النويصر</t>
  </si>
  <si>
    <t>احمد حسين محمد الرصاصي</t>
  </si>
  <si>
    <t>علي حسين محمد الرصاصي</t>
  </si>
  <si>
    <t>حجي محمد محمد الحمود</t>
  </si>
  <si>
    <t>جواد جواد محمد المطر</t>
  </si>
  <si>
    <t>انور جواد جواد المطر</t>
  </si>
  <si>
    <t>وائل جواد جواد المطر</t>
  </si>
  <si>
    <t>عبدالمنعم جواد جواد المطر</t>
  </si>
  <si>
    <t>عبدالله جواد جواد المطر</t>
  </si>
  <si>
    <t>ياسين محمد ناصر الرصاصي</t>
  </si>
  <si>
    <t>جمال ابراهيم صالح البراهيم</t>
  </si>
  <si>
    <t>حسين كاظم حسين الوطيان</t>
  </si>
  <si>
    <t>احمد غالي عمران العضب</t>
  </si>
  <si>
    <t>علي حسين عيسى الحماد</t>
  </si>
  <si>
    <t>صادق مبارك حجي النويصر</t>
  </si>
  <si>
    <t>ناصر مبارك حجي النويصر</t>
  </si>
  <si>
    <t>علي حسين حسين النويصر</t>
  </si>
  <si>
    <t>احمد حجي حسين المطاوعة</t>
  </si>
  <si>
    <t>عباس حسين علي المطر</t>
  </si>
  <si>
    <t>ميثم ناصر محمد الرصاصي</t>
  </si>
  <si>
    <t>حسن ياسين محمد الرصاصي</t>
  </si>
  <si>
    <t>حيدر ياسين محمد الرصاصي</t>
  </si>
  <si>
    <t>مرتضى كاظم يوسف الكاظم</t>
  </si>
  <si>
    <t>محمد كاظم يوسف الكاظم</t>
  </si>
  <si>
    <t>احمد كاظم يوسف الكاظم</t>
  </si>
  <si>
    <t>ناصر محمد حسين الشريط</t>
  </si>
  <si>
    <t>صالح عبدالله حسين البرية</t>
  </si>
  <si>
    <t>مبارك احمد مبارك النويصر</t>
  </si>
  <si>
    <t>ميثم مبارك احمد النويصر</t>
  </si>
  <si>
    <t>عبدالحكيم محمد أحمد السالم</t>
  </si>
  <si>
    <t>ليلى يوسف احمد البطيان</t>
  </si>
  <si>
    <t>زينب يوسف احمد البطيان</t>
  </si>
  <si>
    <t>رمله معتوق عبدالله الاحمد</t>
  </si>
  <si>
    <t>مصطفى ماجد اسماعيل السماعيل</t>
  </si>
  <si>
    <t>جواد مصطفى ماجد السماعيل</t>
  </si>
  <si>
    <t>عبدالمحسن يوسف احمد المقهوي</t>
  </si>
  <si>
    <t>عماد احمد احمد المطر</t>
  </si>
  <si>
    <t>بنين عبدالله حسين النويصر</t>
  </si>
  <si>
    <t>حجي علي سلطان النويصر</t>
  </si>
  <si>
    <t>هند يوسف احمد البطيان</t>
  </si>
  <si>
    <t>صالح احمد صالح الكاظم</t>
  </si>
  <si>
    <t>علي حسين حسن اليونس</t>
  </si>
  <si>
    <t>محمد يوسف كاظم السلطان</t>
  </si>
  <si>
    <t>عماد جواد جواد المطر</t>
  </si>
  <si>
    <t>أحمد مبارك حجي النويصر</t>
  </si>
  <si>
    <t>عبدالله جاسم خليفه العواد</t>
  </si>
  <si>
    <t>ابراهيم حجي عيسى الوطيان</t>
  </si>
  <si>
    <t>كاظم صالح حسين الجعفر</t>
  </si>
  <si>
    <t>عبدالغني عماد جواد المطر</t>
  </si>
  <si>
    <t>يوسف طاهر علي العمران</t>
  </si>
  <si>
    <t>ابراهيم علي عبدالله الفضولي</t>
  </si>
  <si>
    <t>سالم يوسف احمد النويصر</t>
  </si>
  <si>
    <t>موسى موسى خليفه بوقسمي</t>
  </si>
  <si>
    <t>حجي محمد علي بن احمد</t>
  </si>
  <si>
    <t>احمد حجي محمد بن احمد</t>
  </si>
  <si>
    <t>حسن حجي محمد بن احمد</t>
  </si>
  <si>
    <t>علي حجي محمد بن احمد</t>
  </si>
  <si>
    <t>علي حسين حسين محمد صالح</t>
  </si>
  <si>
    <t>فتحي حسين حسين محمدصالح</t>
  </si>
  <si>
    <t>محمد حسين حسين محمدصالح</t>
  </si>
  <si>
    <t>علي عبدالكريم عبدالله المبارك</t>
  </si>
  <si>
    <t>مصطفى أحمد مبارك السلامة</t>
  </si>
  <si>
    <t>احمد محمد احمد السالم</t>
  </si>
  <si>
    <t>صادق محمد احمد العبد رب الرضا</t>
  </si>
  <si>
    <t>عامر عبدالله حسين المطاوعه</t>
  </si>
  <si>
    <t>عباس طاهر طاهر النويصر</t>
  </si>
  <si>
    <t>جواد محمد احمد العبدرب الرضاء</t>
  </si>
  <si>
    <t>ابراهيم معتوق عبدالله الاحمد</t>
  </si>
  <si>
    <t>ابراهيم خليفة ابراهيم الاحمد</t>
  </si>
  <si>
    <t>علي سالم احمد السالم</t>
  </si>
  <si>
    <t>زكريا حسن علي السالم</t>
  </si>
  <si>
    <t>محمد جواد محمد المطر</t>
  </si>
  <si>
    <t>أحمد محمد حسن السالم</t>
  </si>
  <si>
    <t>حسن محمد حسن السالم</t>
  </si>
  <si>
    <t>ابراهيم يوسف جاسم الحميد</t>
  </si>
  <si>
    <t>جعفر حجي عيسى النويصر</t>
  </si>
  <si>
    <t>جواد عمران عبدالله الاحمد</t>
  </si>
  <si>
    <t>محمد حميد محمد العضب</t>
  </si>
  <si>
    <t>انور احمد حسين المطر</t>
  </si>
  <si>
    <t>عبدالحكيم رضى حسين البريه</t>
  </si>
  <si>
    <t>خديجه احمد طاهر الزقعان</t>
  </si>
  <si>
    <t>احمد عبدالمحسن احمد النويصر</t>
  </si>
  <si>
    <t>عبدالمحسن احمد صالح النويصر</t>
  </si>
  <si>
    <t>عبدالاله عبدالمحسن احمد النويصر</t>
  </si>
  <si>
    <t>محمد علي عبدالكريم المبارك</t>
  </si>
  <si>
    <t>خليفه محمد محمد الحمود</t>
  </si>
  <si>
    <t>احمد حسين محمد البريه</t>
  </si>
  <si>
    <t>محمد احمد محمد البريه</t>
  </si>
  <si>
    <t>جاسم احمد حسين البريه</t>
  </si>
  <si>
    <t>نوال عيسى عبدالله المطر</t>
  </si>
  <si>
    <t>محمد صالح جاسم الجبارة</t>
  </si>
  <si>
    <t>صالح علي حسين النويصر</t>
  </si>
  <si>
    <t>عيسى عبدرب الرسول طاهر العمران</t>
  </si>
  <si>
    <t>تركي خليفة احمد السالم</t>
  </si>
  <si>
    <t>مريم احمد طاهر الزقعان</t>
  </si>
  <si>
    <t>يوسف احمد طاهر الزقعان</t>
  </si>
  <si>
    <t>ابراهيم احمد ناصر الرصاصي</t>
  </si>
  <si>
    <t>حسين علي كاظم الحسن</t>
  </si>
  <si>
    <t>عبدالله حسين علي العلي</t>
  </si>
  <si>
    <t>يوسف علي خليل البن احمد</t>
  </si>
  <si>
    <t>راضي علي صالح العضب</t>
  </si>
  <si>
    <t>عباس راضي علي العضب</t>
  </si>
  <si>
    <t>حبيب حجي عمران النويصر</t>
  </si>
  <si>
    <t>احمد حبيب حجي النويصر</t>
  </si>
  <si>
    <t>محمد حبيب حجي النويصر</t>
  </si>
  <si>
    <t>حسن احمد مبارك النويصر</t>
  </si>
  <si>
    <t>احمد حسن احمد النويصر</t>
  </si>
  <si>
    <t>علي حسن احمد النويصر</t>
  </si>
  <si>
    <t>يوسف عباس محمد المطر</t>
  </si>
  <si>
    <t>حسن علي صالح الاحمد</t>
  </si>
  <si>
    <t>علي علي سالم النويصر</t>
  </si>
  <si>
    <t>عبدالهادي علي علي النويصر</t>
  </si>
  <si>
    <t>محمد علي علي النويصر</t>
  </si>
  <si>
    <t>حسين علي علي النويصر</t>
  </si>
  <si>
    <t>جعفر علي علي النويصر</t>
  </si>
  <si>
    <t>زكريا علي علي النويصر</t>
  </si>
  <si>
    <t>مهدي علي علي النويصر</t>
  </si>
  <si>
    <t>حسن علي علي النويصر</t>
  </si>
  <si>
    <t>زينب علي علي النويصر</t>
  </si>
  <si>
    <t>كوثر علي علي النويصر</t>
  </si>
  <si>
    <t>رحمة علي علي النويصر</t>
  </si>
  <si>
    <t>مصطفى علي علي النويصر</t>
  </si>
  <si>
    <t>احمد حسين صالح النويصر</t>
  </si>
  <si>
    <t>ناصر حسين صالح النويصر</t>
  </si>
  <si>
    <t>علي حسين صالح النويصر</t>
  </si>
  <si>
    <t>محمد حسين صالح النويصر</t>
  </si>
  <si>
    <t>حسن صالح احمد النويصر</t>
  </si>
  <si>
    <t>علي عبدالله علي العبدرب الرضاء</t>
  </si>
  <si>
    <t>محمد يوسف يوسف الحمود</t>
  </si>
  <si>
    <t>حبيب عايش حسين النويصر</t>
  </si>
  <si>
    <t>محمد عبدالهادي محمد العضب</t>
  </si>
  <si>
    <t>عباس عبدالهادي محمد العضب</t>
  </si>
  <si>
    <t>علي عبدالهادي محمد العضب</t>
  </si>
  <si>
    <t>عبدالعزيز اسماعيل احمد السماعيل</t>
  </si>
  <si>
    <t>محمد عبدالعزيز اسماعيل السماعيل</t>
  </si>
  <si>
    <t>عادل سالم حسين النويصر</t>
  </si>
  <si>
    <t>عبدربالرسول محمد حسين البريه</t>
  </si>
  <si>
    <t>محمد عبدرب الرسول محمد البرية</t>
  </si>
  <si>
    <t>علي عبدربالرسول محمد البرية</t>
  </si>
  <si>
    <t>عباس علي مسلم المزراق</t>
  </si>
  <si>
    <t>سعيد حسين حسن الكاظم</t>
  </si>
  <si>
    <t>علي علي حسين الجعفر</t>
  </si>
  <si>
    <t>ابراهيم صالح علي العريفي</t>
  </si>
  <si>
    <t>علي عباس حسين الزوير</t>
  </si>
  <si>
    <t>محمد احمد طاهر الزقعان</t>
  </si>
  <si>
    <t>سالم احمد محمد السالم</t>
  </si>
  <si>
    <t>صالح يوسف يوسف المطر</t>
  </si>
  <si>
    <t>محمد صالح يوسف المطر</t>
  </si>
  <si>
    <t>يوسف صالح يوسف المطر</t>
  </si>
  <si>
    <t>حسين جاسم محمد الحميد</t>
  </si>
  <si>
    <t>عباس عبدالرحمن صالح الخاطر</t>
  </si>
  <si>
    <t>وليد خليفه فهد الذياب</t>
  </si>
  <si>
    <t>حبيب ابراهيم خليفة الاحمد</t>
  </si>
  <si>
    <t>عبدالله حسين علي النويصر</t>
  </si>
  <si>
    <t>حيدر يوسف كاظم السلطان</t>
  </si>
  <si>
    <t>جاسم علي احمد النجار</t>
  </si>
  <si>
    <t>هاشم احمد محمد العلي</t>
  </si>
  <si>
    <t>ابراهيم يوسف جاسم الداغر</t>
  </si>
  <si>
    <t>حسين علي محمد الصحيح</t>
  </si>
  <si>
    <t>انور ابراهيم خليفة الاحمد</t>
  </si>
  <si>
    <t>عبدالهادي عباس احمد الحجي</t>
  </si>
  <si>
    <t>ابراهيم احمد صالح النويصر</t>
  </si>
  <si>
    <t>اسماعيل محمد اسماعيل المبيريك</t>
  </si>
  <si>
    <t>عبدالله حسن علي ال الحميد</t>
  </si>
  <si>
    <t>محمد حسن علي ال الحميد</t>
  </si>
  <si>
    <t>علي احمد طاهر الزقعان</t>
  </si>
  <si>
    <t>صالح محمد صالح العضب</t>
  </si>
  <si>
    <t>محمد علي موسى الحسن</t>
  </si>
  <si>
    <t>يعقوب يوسف علي العبدالعزيز</t>
  </si>
  <si>
    <t>طاهر أحمد طاهر الزقعان</t>
  </si>
  <si>
    <t>حسين أحمد سماعيل السماعيل</t>
  </si>
  <si>
    <t>مصطفى جواد مبارك النويصر</t>
  </si>
  <si>
    <t>حجي احمد علي الصالح</t>
  </si>
  <si>
    <t>عيسى عبدالله عيسى الهزاع</t>
  </si>
  <si>
    <t>ياسر حسين علي السعد</t>
  </si>
  <si>
    <t>علي حسين علي السعد</t>
  </si>
  <si>
    <t>عبدالله حسين علي السعد</t>
  </si>
  <si>
    <t>محمد حسين علي السعد</t>
  </si>
  <si>
    <t>جميل جواد مبارك النويصر</t>
  </si>
  <si>
    <t>حبيب ابراهيم موسى الحسن</t>
  </si>
  <si>
    <t>صادق يوسف خليفة السعيد</t>
  </si>
  <si>
    <t>مصطفى عباس احمد الحجي</t>
  </si>
  <si>
    <t>عقيل علي يوسف السعيد</t>
  </si>
  <si>
    <t>عدنان رمضان حسين الخنفر</t>
  </si>
  <si>
    <t>خليفه ابراهيم خليفه الاحمد</t>
  </si>
  <si>
    <t>مرتضى محمد حسين البريه</t>
  </si>
  <si>
    <t>قدير يوسف صالح العثمان</t>
  </si>
  <si>
    <t>حسين موسى احمد الحجي</t>
  </si>
  <si>
    <t>احمد جواد محمد المطر</t>
  </si>
  <si>
    <t>طاهر علي حسين النويصر</t>
  </si>
  <si>
    <t>مصطفى احمد طاهر الزقعان</t>
  </si>
  <si>
    <t>1101172235</t>
  </si>
  <si>
    <t>1002058699</t>
  </si>
  <si>
    <t>1012449219</t>
  </si>
  <si>
    <t>1024178400</t>
  </si>
  <si>
    <t>1013766744</t>
  </si>
  <si>
    <t>1016504829</t>
  </si>
  <si>
    <t>1023235904</t>
  </si>
  <si>
    <t>1010909446</t>
  </si>
  <si>
    <t>1029458989</t>
  </si>
  <si>
    <t>1024266551</t>
  </si>
  <si>
    <t>1010101111</t>
  </si>
  <si>
    <t>1029668918</t>
  </si>
  <si>
    <t>1021599822</t>
  </si>
  <si>
    <t>1014191058</t>
  </si>
  <si>
    <t>1015893660</t>
  </si>
  <si>
    <t>1018081909</t>
  </si>
  <si>
    <t>1010238424</t>
  </si>
  <si>
    <t>1009968494</t>
  </si>
  <si>
    <t>1101234175</t>
  </si>
  <si>
    <t>1085215331</t>
  </si>
  <si>
    <t>1050949203</t>
  </si>
  <si>
    <t>1094179403</t>
  </si>
  <si>
    <t>1115583104</t>
  </si>
  <si>
    <t>1004483457</t>
  </si>
  <si>
    <t>1012841670</t>
  </si>
  <si>
    <t>1023537242</t>
  </si>
  <si>
    <t>1007894247</t>
  </si>
  <si>
    <t>1013375363</t>
  </si>
  <si>
    <t>1030744724</t>
  </si>
  <si>
    <t>1018518256</t>
  </si>
  <si>
    <t>1132120328</t>
  </si>
  <si>
    <t>1018450856</t>
  </si>
  <si>
    <t>1021939507</t>
  </si>
  <si>
    <t>1081293498</t>
  </si>
  <si>
    <t>1005872245</t>
  </si>
  <si>
    <t>1006724007</t>
  </si>
  <si>
    <t>1006723967</t>
  </si>
  <si>
    <t>1089080103</t>
  </si>
  <si>
    <t>1010928099</t>
  </si>
  <si>
    <t>1034526705</t>
  </si>
  <si>
    <t>1056835604</t>
  </si>
  <si>
    <t>1056835596</t>
  </si>
  <si>
    <t>1007518291</t>
  </si>
  <si>
    <t>1015612300</t>
  </si>
  <si>
    <t>1015612342</t>
  </si>
  <si>
    <t>1101854337</t>
  </si>
  <si>
    <t>1033631316</t>
  </si>
  <si>
    <t>1048284200</t>
  </si>
  <si>
    <t>1018199602</t>
  </si>
  <si>
    <t>1093577599</t>
  </si>
  <si>
    <t>1101855444</t>
  </si>
  <si>
    <t>1023556572</t>
  </si>
  <si>
    <t>1001695863</t>
  </si>
  <si>
    <t>1004581888</t>
  </si>
  <si>
    <t>1011532502</t>
  </si>
  <si>
    <t>1017350255</t>
  </si>
  <si>
    <t>1009610534</t>
  </si>
  <si>
    <t>1009610559</t>
  </si>
  <si>
    <t>1017855451</t>
  </si>
  <si>
    <t>1093680484</t>
  </si>
  <si>
    <t>1085070579</t>
  </si>
  <si>
    <t>1022203531</t>
  </si>
  <si>
    <t>1001581879</t>
  </si>
  <si>
    <t>1001581865</t>
  </si>
  <si>
    <t>1001581840</t>
  </si>
  <si>
    <t>1045754148</t>
  </si>
  <si>
    <t>1066964238</t>
  </si>
  <si>
    <t>1074246867</t>
  </si>
  <si>
    <t>1014109985</t>
  </si>
  <si>
    <t>1007820499</t>
  </si>
  <si>
    <t>1023757261</t>
  </si>
  <si>
    <t>1064199886</t>
  </si>
  <si>
    <t>1006503377</t>
  </si>
  <si>
    <t>1013213135</t>
  </si>
  <si>
    <t>1011066634</t>
  </si>
  <si>
    <t>1012226765</t>
  </si>
  <si>
    <t>1022800351</t>
  </si>
  <si>
    <t>1009700012</t>
  </si>
  <si>
    <t>1008503631</t>
  </si>
  <si>
    <t>1011532528</t>
  </si>
  <si>
    <t>1063925505</t>
  </si>
  <si>
    <t>1133612711</t>
  </si>
  <si>
    <t>1126297991</t>
  </si>
  <si>
    <t>1033819796</t>
  </si>
  <si>
    <t>1129673362</t>
  </si>
  <si>
    <t>1077157152</t>
  </si>
  <si>
    <t>1009595776</t>
  </si>
  <si>
    <t>1009199660</t>
  </si>
  <si>
    <t>1013641004</t>
  </si>
  <si>
    <t>1071628471</t>
  </si>
  <si>
    <t>1025255538</t>
  </si>
  <si>
    <t>1012841712</t>
  </si>
  <si>
    <t>1012794531</t>
  </si>
  <si>
    <t>1034249514</t>
  </si>
  <si>
    <t>1043541919</t>
  </si>
  <si>
    <t>1072303066</t>
  </si>
  <si>
    <t>1195122294</t>
  </si>
  <si>
    <t>1006662272</t>
  </si>
  <si>
    <t>1038983647</t>
  </si>
  <si>
    <t>1086330964</t>
  </si>
  <si>
    <t>1000342830</t>
  </si>
  <si>
    <t>1004735674</t>
  </si>
  <si>
    <t>1036022539</t>
  </si>
  <si>
    <t>1016467647</t>
  </si>
  <si>
    <t>1015734278</t>
  </si>
  <si>
    <t>1033287341</t>
  </si>
  <si>
    <t>1001585635</t>
  </si>
  <si>
    <t>1008068627</t>
  </si>
  <si>
    <t>1011121447</t>
  </si>
  <si>
    <t>1005454440</t>
  </si>
  <si>
    <t>1017972256</t>
  </si>
  <si>
    <t>1011182829</t>
  </si>
  <si>
    <t>1102111851</t>
  </si>
  <si>
    <t>1000496081</t>
  </si>
  <si>
    <t>1007486275</t>
  </si>
  <si>
    <t>1010314910</t>
  </si>
  <si>
    <t>1019183878</t>
  </si>
  <si>
    <t>1012328124</t>
  </si>
  <si>
    <t>1030209983</t>
  </si>
  <si>
    <t>1082040559</t>
  </si>
  <si>
    <t>1082534080</t>
  </si>
  <si>
    <t>1105441149</t>
  </si>
  <si>
    <t>1018258267</t>
  </si>
  <si>
    <t>1018768885</t>
  </si>
  <si>
    <t>1018768828</t>
  </si>
  <si>
    <t>1012487342</t>
  </si>
  <si>
    <t>1098749607</t>
  </si>
  <si>
    <t>1040331181</t>
  </si>
  <si>
    <t>1065051847</t>
  </si>
  <si>
    <t>1014808412</t>
  </si>
  <si>
    <t>1004942312</t>
  </si>
  <si>
    <t>1056841628</t>
  </si>
  <si>
    <t>1032075747</t>
  </si>
  <si>
    <t>1021926249</t>
  </si>
  <si>
    <t>1056841602</t>
  </si>
  <si>
    <t>1005708795</t>
  </si>
  <si>
    <t>1037579503</t>
  </si>
  <si>
    <t>0102035340</t>
  </si>
  <si>
    <t>1077247722</t>
  </si>
  <si>
    <t>1024920736</t>
  </si>
  <si>
    <t>1010042529</t>
  </si>
  <si>
    <t>1017153972</t>
  </si>
  <si>
    <t>1023957432</t>
  </si>
  <si>
    <t>1024639054</t>
  </si>
  <si>
    <t>1054111461</t>
  </si>
  <si>
    <t>1018892602</t>
  </si>
  <si>
    <t>1018081941</t>
  </si>
  <si>
    <t>1031631953</t>
  </si>
  <si>
    <t>1008717090</t>
  </si>
  <si>
    <t>1033015585</t>
  </si>
  <si>
    <t>1078873427</t>
  </si>
  <si>
    <t>1027430675</t>
  </si>
  <si>
    <t>1102327275</t>
  </si>
  <si>
    <t>1083556843</t>
  </si>
  <si>
    <t>1014871972</t>
  </si>
  <si>
    <t>1045795273</t>
  </si>
  <si>
    <t>1028481180</t>
  </si>
  <si>
    <t>1088613854</t>
  </si>
  <si>
    <t>1028481206</t>
  </si>
  <si>
    <t>1028481198</t>
  </si>
  <si>
    <t>1127429072</t>
  </si>
  <si>
    <t>1013578743</t>
  </si>
  <si>
    <t>1030784266</t>
  </si>
  <si>
    <t>1068795226</t>
  </si>
  <si>
    <t>1013604242</t>
  </si>
  <si>
    <t>1023556598</t>
  </si>
  <si>
    <t>1023556630</t>
  </si>
  <si>
    <t>1018648673</t>
  </si>
  <si>
    <t>1053337653</t>
  </si>
  <si>
    <t>1017195601</t>
  </si>
  <si>
    <t>1001884947</t>
  </si>
  <si>
    <t>1005826779</t>
  </si>
  <si>
    <t>1005826852</t>
  </si>
  <si>
    <t>1005826803</t>
  </si>
  <si>
    <t>1011183074</t>
  </si>
  <si>
    <t>1105718876</t>
  </si>
  <si>
    <t>1043228855</t>
  </si>
  <si>
    <t>1008243261</t>
  </si>
  <si>
    <t>1013819618</t>
  </si>
  <si>
    <t>1099075119</t>
  </si>
  <si>
    <t>1076158151</t>
  </si>
  <si>
    <t>1019801800</t>
  </si>
  <si>
    <t>1030744716</t>
  </si>
  <si>
    <t>1088663511</t>
  </si>
  <si>
    <t>1009965953</t>
  </si>
  <si>
    <t>1096145972</t>
  </si>
  <si>
    <t>1083166296</t>
  </si>
  <si>
    <t>1062974371</t>
  </si>
  <si>
    <t>1092357837</t>
  </si>
  <si>
    <t>1101853587</t>
  </si>
  <si>
    <t>1122406513</t>
  </si>
  <si>
    <t>1106718368</t>
  </si>
  <si>
    <t>1054622111</t>
  </si>
  <si>
    <t>1074075217</t>
  </si>
  <si>
    <t>1070325020</t>
  </si>
  <si>
    <t>1115580134</t>
  </si>
  <si>
    <t>1016051862</t>
  </si>
  <si>
    <t>1016051870</t>
  </si>
  <si>
    <t>1016051888</t>
  </si>
  <si>
    <t>1068437613</t>
  </si>
  <si>
    <t>1025687771</t>
  </si>
  <si>
    <t>1003042874</t>
  </si>
  <si>
    <t>1015271008</t>
  </si>
  <si>
    <t>1018347250</t>
  </si>
  <si>
    <t>1035602885</t>
  </si>
  <si>
    <t>1090163823</t>
  </si>
  <si>
    <t>1119906947</t>
  </si>
  <si>
    <t>1136021829</t>
  </si>
  <si>
    <t>1011886643</t>
  </si>
  <si>
    <t>1077937066</t>
  </si>
  <si>
    <t>1058528819</t>
  </si>
  <si>
    <t>1012486286</t>
  </si>
  <si>
    <t>1056757147</t>
  </si>
  <si>
    <t>1076133444</t>
  </si>
  <si>
    <t>1044651287</t>
  </si>
  <si>
    <t>1022228454</t>
  </si>
  <si>
    <t>1011827670</t>
  </si>
  <si>
    <t>1018095529</t>
  </si>
  <si>
    <t>1043465556</t>
  </si>
  <si>
    <t>1023556606</t>
  </si>
  <si>
    <t>1013258619</t>
  </si>
  <si>
    <t>1008734715</t>
  </si>
  <si>
    <t>1095231500</t>
  </si>
  <si>
    <t>1008734731</t>
  </si>
  <si>
    <t>1015350638</t>
  </si>
  <si>
    <t>1018418044</t>
  </si>
  <si>
    <t>1056590845</t>
  </si>
  <si>
    <t>1046020937</t>
  </si>
  <si>
    <t>1037579552</t>
  </si>
  <si>
    <t>1021910177</t>
  </si>
  <si>
    <t>1051912697</t>
  </si>
  <si>
    <t>1012971972</t>
  </si>
  <si>
    <t>1019249083</t>
  </si>
  <si>
    <t>1005566649</t>
  </si>
  <si>
    <t>1014743775</t>
  </si>
  <si>
    <t>1037579560</t>
  </si>
  <si>
    <t>1001580321</t>
  </si>
  <si>
    <t>1022829558</t>
  </si>
  <si>
    <t>1036199576</t>
  </si>
  <si>
    <t>1018840775</t>
  </si>
  <si>
    <t>1014936239</t>
  </si>
  <si>
    <t>1080964198</t>
  </si>
  <si>
    <t>1013375355</t>
  </si>
  <si>
    <t>1010909560</t>
  </si>
  <si>
    <t>1011958897</t>
  </si>
  <si>
    <t>1023556648</t>
  </si>
  <si>
    <t>1008266883</t>
  </si>
  <si>
    <t>1019249059</t>
  </si>
  <si>
    <t>1032953554</t>
  </si>
  <si>
    <t>1017751197</t>
  </si>
  <si>
    <t>1007649252</t>
  </si>
  <si>
    <t>1062346745</t>
  </si>
  <si>
    <t>1091288041</t>
  </si>
  <si>
    <t>1002521167</t>
  </si>
  <si>
    <t>1002521159</t>
  </si>
  <si>
    <t>1047462419</t>
  </si>
  <si>
    <t>1031155417</t>
  </si>
  <si>
    <t>1032953539</t>
  </si>
  <si>
    <t>1009172238</t>
  </si>
  <si>
    <t>1022760902</t>
  </si>
  <si>
    <t>1001580354</t>
  </si>
  <si>
    <t>1023062936</t>
  </si>
  <si>
    <t>1013114994</t>
  </si>
  <si>
    <t>1044382149</t>
  </si>
  <si>
    <t>1069842241</t>
  </si>
  <si>
    <t>1032953513</t>
  </si>
  <si>
    <t>1078099593</t>
  </si>
  <si>
    <t>1013445554</t>
  </si>
  <si>
    <t>1019300738</t>
  </si>
  <si>
    <t>1046066922</t>
  </si>
  <si>
    <t>1023556622</t>
  </si>
  <si>
    <t>0506917593</t>
  </si>
  <si>
    <t>0598310460</t>
  </si>
  <si>
    <t>0502822350</t>
  </si>
  <si>
    <t>0568600617</t>
  </si>
  <si>
    <t>0505931544</t>
  </si>
  <si>
    <t>0506911693</t>
  </si>
  <si>
    <t>0505961055</t>
  </si>
  <si>
    <t>0506915089</t>
  </si>
  <si>
    <t>0506905973</t>
  </si>
  <si>
    <t>0505915756</t>
  </si>
  <si>
    <t>0555399096</t>
  </si>
  <si>
    <t>0505889318</t>
  </si>
  <si>
    <t>0503855779</t>
  </si>
  <si>
    <t>0542330198</t>
  </si>
  <si>
    <t>0503602819</t>
  </si>
  <si>
    <t>0505921275</t>
  </si>
  <si>
    <t>0503913031</t>
  </si>
  <si>
    <t>0544808148</t>
  </si>
  <si>
    <t>0500752174</t>
  </si>
  <si>
    <t>0534100744</t>
  </si>
  <si>
    <t>0506850068</t>
  </si>
  <si>
    <t>0550797952</t>
  </si>
  <si>
    <t>0500622134</t>
  </si>
  <si>
    <t>0554986400</t>
  </si>
  <si>
    <t>0504937108</t>
  </si>
  <si>
    <t>0503905029</t>
  </si>
  <si>
    <t>0503921410</t>
  </si>
  <si>
    <t>0534014881</t>
  </si>
  <si>
    <t>0504932766</t>
  </si>
  <si>
    <t>0506969150</t>
  </si>
  <si>
    <t>0504923141</t>
  </si>
  <si>
    <t>0505919030</t>
  </si>
  <si>
    <t>0536554460</t>
  </si>
  <si>
    <t>0561712050</t>
  </si>
  <si>
    <t>0546598108</t>
  </si>
  <si>
    <t>0535558740</t>
  </si>
  <si>
    <t>0562887532</t>
  </si>
  <si>
    <t>0505923043</t>
  </si>
  <si>
    <t>0504921358</t>
  </si>
  <si>
    <t>0500114479</t>
  </si>
  <si>
    <t>0505918297</t>
  </si>
  <si>
    <t>0505913609</t>
  </si>
  <si>
    <t>0551124098</t>
  </si>
  <si>
    <t>0568675756</t>
  </si>
  <si>
    <t>0564773478</t>
  </si>
  <si>
    <t>0534810296</t>
  </si>
  <si>
    <t>0555757719</t>
  </si>
  <si>
    <t>0543300039</t>
  </si>
  <si>
    <t>0540939456</t>
  </si>
  <si>
    <t>0501901311</t>
  </si>
  <si>
    <t>0562277154</t>
  </si>
  <si>
    <t>0503855199</t>
  </si>
  <si>
    <t>0504985622</t>
  </si>
  <si>
    <t>0500686447</t>
  </si>
  <si>
    <t>0569852662</t>
  </si>
  <si>
    <t>0540322654</t>
  </si>
  <si>
    <t>0538046894</t>
  </si>
  <si>
    <t>0505929619</t>
  </si>
  <si>
    <t>0505918229</t>
  </si>
  <si>
    <t>0504932944</t>
  </si>
  <si>
    <t>0503956382</t>
  </si>
  <si>
    <t>0505932703</t>
  </si>
  <si>
    <t>0591177723</t>
  </si>
  <si>
    <t>0566546611</t>
  </si>
  <si>
    <t>0505926718</t>
  </si>
  <si>
    <t>0543572779</t>
  </si>
  <si>
    <t>0501131353</t>
  </si>
  <si>
    <t>0545775460</t>
  </si>
  <si>
    <t>0555811334</t>
  </si>
  <si>
    <t>0503905513</t>
  </si>
  <si>
    <t>0553444461</t>
  </si>
  <si>
    <t>0503929453</t>
  </si>
  <si>
    <t>0501901236</t>
  </si>
  <si>
    <t>0505920697</t>
  </si>
  <si>
    <t>0504855081</t>
  </si>
  <si>
    <t>0540082904</t>
  </si>
  <si>
    <t>0549183361</t>
  </si>
  <si>
    <t>0560207877</t>
  </si>
  <si>
    <t>0504577710</t>
  </si>
  <si>
    <t>0538807407</t>
  </si>
  <si>
    <t>0554724479</t>
  </si>
  <si>
    <t>0539244410</t>
  </si>
  <si>
    <t>0567507922</t>
  </si>
  <si>
    <t>0503915503</t>
  </si>
  <si>
    <t>0559439239</t>
  </si>
  <si>
    <t>0533011790</t>
  </si>
  <si>
    <t>0566994574</t>
  </si>
  <si>
    <t>0531170666</t>
  </si>
  <si>
    <t>0553361674</t>
  </si>
  <si>
    <t>0535966626</t>
  </si>
  <si>
    <t>0548471815</t>
  </si>
  <si>
    <t>0504922476</t>
  </si>
  <si>
    <t>0590177801</t>
  </si>
  <si>
    <t>0503923712</t>
  </si>
  <si>
    <t>0532386024</t>
  </si>
  <si>
    <t>0503916448</t>
  </si>
  <si>
    <t>0503841465</t>
  </si>
  <si>
    <t>0506735028</t>
  </si>
  <si>
    <t>0503882620</t>
  </si>
  <si>
    <t>0501900711</t>
  </si>
  <si>
    <t>0505966045</t>
  </si>
  <si>
    <t>0569200335</t>
  </si>
  <si>
    <t>0508855089</t>
  </si>
  <si>
    <t>0555911866</t>
  </si>
  <si>
    <t>0552423729</t>
  </si>
  <si>
    <t>0551503103</t>
  </si>
  <si>
    <t>0555025527</t>
  </si>
  <si>
    <t>0501900844</t>
  </si>
  <si>
    <t>0505932554</t>
  </si>
  <si>
    <t>0505822921</t>
  </si>
  <si>
    <t>0505932504</t>
  </si>
  <si>
    <t>0559041444</t>
  </si>
  <si>
    <t>0556134814</t>
  </si>
  <si>
    <t>0507093330</t>
  </si>
  <si>
    <t>0567373905</t>
  </si>
  <si>
    <t>0503909599</t>
  </si>
  <si>
    <t>0501089697</t>
  </si>
  <si>
    <t>0552882008</t>
  </si>
  <si>
    <t>0503905449</t>
  </si>
  <si>
    <t>0550428887</t>
  </si>
  <si>
    <t>0535313841</t>
  </si>
  <si>
    <t>0545599272</t>
  </si>
  <si>
    <t>0505926587</t>
  </si>
  <si>
    <t>0503905134</t>
  </si>
  <si>
    <t>0566161737</t>
  </si>
  <si>
    <t>0506919094</t>
  </si>
  <si>
    <t>0504856993</t>
  </si>
  <si>
    <t>0506907383</t>
  </si>
  <si>
    <t>0548245495</t>
  </si>
  <si>
    <t>0504856475</t>
  </si>
  <si>
    <t>0540219876</t>
  </si>
  <si>
    <t>0500594543</t>
  </si>
  <si>
    <t>0505917426</t>
  </si>
  <si>
    <t>0556330888</t>
  </si>
  <si>
    <t>0598550503</t>
  </si>
  <si>
    <t>0501763205</t>
  </si>
  <si>
    <t>0505926582</t>
  </si>
  <si>
    <t>0505960108</t>
  </si>
  <si>
    <t>0566916770</t>
  </si>
  <si>
    <t>0502833787</t>
  </si>
  <si>
    <t>0553933773</t>
  </si>
  <si>
    <t>0553571714</t>
  </si>
  <si>
    <t>0503893246</t>
  </si>
  <si>
    <t>0544114843</t>
  </si>
  <si>
    <t>0505960994</t>
  </si>
  <si>
    <t>0562722399</t>
  </si>
  <si>
    <t>0545990140</t>
  </si>
  <si>
    <t>0506908073</t>
  </si>
  <si>
    <t>0505963298</t>
  </si>
  <si>
    <t>0504806300</t>
  </si>
  <si>
    <t>0578051667</t>
  </si>
  <si>
    <t>0503905491</t>
  </si>
  <si>
    <t>0505926913</t>
  </si>
  <si>
    <t>0578488601</t>
  </si>
  <si>
    <t>0554855144</t>
  </si>
  <si>
    <t>0503397333</t>
  </si>
  <si>
    <t>0590065795</t>
  </si>
  <si>
    <t>0503718144</t>
  </si>
  <si>
    <t>0501163033</t>
  </si>
  <si>
    <t>0546111976</t>
  </si>
  <si>
    <t>0503903392</t>
  </si>
  <si>
    <t>0505917403</t>
  </si>
  <si>
    <t>0504952514</t>
  </si>
  <si>
    <t>0598263056</t>
  </si>
  <si>
    <t>0500170798</t>
  </si>
  <si>
    <t>0563492833</t>
  </si>
  <si>
    <t>0554966332</t>
  </si>
  <si>
    <t>0567117466</t>
  </si>
  <si>
    <t>0532991585</t>
  </si>
  <si>
    <t>0503852750</t>
  </si>
  <si>
    <t>0503409365</t>
  </si>
  <si>
    <t>0508569522</t>
  </si>
  <si>
    <t>0504233818</t>
  </si>
  <si>
    <t>0503905301</t>
  </si>
  <si>
    <t>0562176600</t>
  </si>
  <si>
    <t>0501900925</t>
  </si>
  <si>
    <t>0554677752</t>
  </si>
  <si>
    <t>0501908650</t>
  </si>
  <si>
    <t>0553859303</t>
  </si>
  <si>
    <t>0505929829</t>
  </si>
  <si>
    <t>0563030251</t>
  </si>
  <si>
    <t>0562177600</t>
  </si>
  <si>
    <t>0505919029</t>
  </si>
  <si>
    <t>0544867747</t>
  </si>
  <si>
    <t>0503809477</t>
  </si>
  <si>
    <t>0503787655</t>
  </si>
  <si>
    <t>0556889225</t>
  </si>
  <si>
    <t>0596727778</t>
  </si>
  <si>
    <t>0504828776</t>
  </si>
  <si>
    <t>0507808758</t>
  </si>
  <si>
    <t>0559290178</t>
  </si>
  <si>
    <t>0503949571</t>
  </si>
  <si>
    <t>0540931666</t>
  </si>
  <si>
    <t>0503905195</t>
  </si>
  <si>
    <t>0553902755</t>
  </si>
  <si>
    <t>0553022755</t>
  </si>
  <si>
    <t>0503922276</t>
  </si>
  <si>
    <t>0504805808</t>
  </si>
  <si>
    <t>0542244656</t>
  </si>
  <si>
    <t>0550333318</t>
  </si>
  <si>
    <t>0534534534</t>
  </si>
  <si>
    <t>0509447777</t>
  </si>
  <si>
    <t>0532082181</t>
  </si>
  <si>
    <t>0503909215</t>
  </si>
  <si>
    <t>0500065014</t>
  </si>
  <si>
    <t>0501739943</t>
  </si>
  <si>
    <t>0501911118</t>
  </si>
  <si>
    <t>0562255331</t>
  </si>
  <si>
    <t>0501633098</t>
  </si>
  <si>
    <t>0506924481</t>
  </si>
  <si>
    <t>0568442402</t>
  </si>
  <si>
    <t>0505960079</t>
  </si>
  <si>
    <t>0547630099</t>
  </si>
  <si>
    <t>0506172768</t>
  </si>
  <si>
    <t>0505924585</t>
  </si>
  <si>
    <t>0554800655</t>
  </si>
  <si>
    <t>0547226622</t>
  </si>
  <si>
    <t>0506907043</t>
  </si>
  <si>
    <t>0054778515</t>
  </si>
  <si>
    <t>0504922590</t>
  </si>
  <si>
    <t>0503901733</t>
  </si>
  <si>
    <t>0563625257</t>
  </si>
  <si>
    <t>0548033626</t>
  </si>
  <si>
    <t>0541989066</t>
  </si>
  <si>
    <t>0503857553</t>
  </si>
  <si>
    <t>0504938311</t>
  </si>
  <si>
    <t>0541168313</t>
  </si>
  <si>
    <t>0542568313</t>
  </si>
  <si>
    <t>0504815540</t>
  </si>
  <si>
    <t>0590181150</t>
  </si>
  <si>
    <t>0504933039</t>
  </si>
  <si>
    <t>0592772898</t>
  </si>
  <si>
    <t>0561908544</t>
  </si>
  <si>
    <t>0506909539</t>
  </si>
  <si>
    <t>0544888960</t>
  </si>
  <si>
    <t>0500889365</t>
  </si>
  <si>
    <t>0544222453</t>
  </si>
  <si>
    <t>0505924904</t>
  </si>
  <si>
    <t>0594308178</t>
  </si>
  <si>
    <t>0566077115</t>
  </si>
  <si>
    <t>0501122990</t>
  </si>
  <si>
    <t>0556817282</t>
  </si>
  <si>
    <t>0507750500</t>
  </si>
  <si>
    <t>0556088845</t>
  </si>
  <si>
    <t>0503816369</t>
  </si>
  <si>
    <t>0545000070</t>
  </si>
  <si>
    <t>1)إقرار برنامج الجمعية العمومية 12 2) إقرار توقيع اتفاقية تعاون مشترك مع مركز التنمية الاسرية بالعمران</t>
  </si>
  <si>
    <t xml:space="preserve">1) توزيع المناصب الإدارية </t>
  </si>
  <si>
    <t xml:space="preserve">تقيم الأنشطة التي تم تنفيذها وتأجيل بعضا منها بسبب الجائحة 2) إقرار عدم استقبال المستفيدين وتقليل ساعات الدوام للموظفين 3)إقرار توزيع السلة الرمضانية والتواصل مع الداعمين لتلبية الاحتياج 4)إقرار برنامج ساعدهم لتسعدهم لاصحاب المهن المتضررة وتثقيفهم بخطورة الجائحة </t>
  </si>
  <si>
    <t>1)مراجعة وتقيم تسليم السلة الرمضانية في ضل الجائحة 2)إقرار واعتماد بعض اللوائح والسياسات 3)إقرار التواصل مع وزارة الإسكان</t>
  </si>
  <si>
    <t xml:space="preserve">1)اعتماد بعض اللوائح والسياسات 2)التأكيد على التواصل مع المحاسب القانوني للانتهاء من القوائم المالية لعام2019   3)اعتماد توزيع دفعة ثانية من السلة الغذائية للمستفيدين 4) اعتماد التقرير المالي للربع الأول من عام2020  5)اعتماد انشاء متجر الكتروني </t>
  </si>
  <si>
    <t xml:space="preserve">1)مراجعة مشروع الاضاحي 2)اعتماد المطالبة بالأرض الرحمانية الواقعة بجنوب البلدة لاقامة قرية شعبية عليها  3)اعتماد القوائم المالية للربع الثاني للعام 2020  4)استحسان تحويل القاعات 2-3 الى مشاريع أخرى لقلة الطلب عليها 5) التأكيد على التواصل مع المحاسب القانوني لاعتماد القوائم المالية للربع الاول والثاني من عام 2020  6)الاطلاع على القوائم المالية عن عام 2019 واعتمادها  7)التأكيد على رفع طلبات المنح </t>
  </si>
  <si>
    <t xml:space="preserve">1)الإشادة بدعم السيد محمد باقر السلمان لتبرعه السخي 2)تعين المدير التنفيذي نائب للعضو احمد الوطيان للتواصل مع وزارة الإسكان 3)إقرار توزيع 150حقيبة مقدمة من حملة صندوق موظفي سابك 4)التأكيد على التواصل مع المحاسب القانوني للانتهاء من مراجعة الربع الأول والثاني من هذا العام 5)تقديم التهنئة للقيادة الرشيدة بمناسبة اليوم الوطني </t>
  </si>
  <si>
    <t xml:space="preserve">1)إقرار توزيع المساعدات الشتوية من خلال كوبونات شرائية 2)إقرار توزيع الدفعة الثالثة من المواد الغذائية قبل نهاية العام 3)إقرار القوائم المالية للربع الثالث واعتمادها وطلب ارسالها للمحاسب القانوني 4)التأكيد على أعضاء مجلس الإدارة وجميع المنتسبين الاطلاع على جميع اللوائح والسياسات 5)مطالبة جميع المنتسبين بالالتحاق بالدورات التثقيفية والتأهلية في المجال الخيري والعمل التطوعي ونحوهما 6)اعتماد الخطة التشغلية للعام المالي 2021  7)اقرار عدم وضع قيود على الصدقات ووضعها تحت التبراعات غير المقيدة </t>
  </si>
  <si>
    <t xml:space="preserve">نعم باستثناء إضافة هدف على اهداف الجمعية </t>
  </si>
  <si>
    <t xml:space="preserve">عدم موافقة المركز على  انعقاد جمعية عمومية غير عادية </t>
  </si>
  <si>
    <t>1)الاطلاع على الخطة التشغيلية والتقديرية للعام 2019 والعام2020   2)عقد اجتماع الجمعية العمومية12 3)اعتماد التقرير المالي للربع الرابع لعام2019العمل على التقرير المالي لعام 2019 4) توقيع القرض الحسن من مؤسسة سليمان الراجحي</t>
  </si>
  <si>
    <t xml:space="preserve">1)اعتماد شراء البرنامج الحاسوبي رافد 2)اعتماد توظيف مهدي المقهوي كباحث اجتماعي 3) التأكيد على التواصل مع المحاسب القانوني للانتهاء من القوائم المالية لعام2019م  4)اعتماد معيار السلامة المالية والعمل به 5)اعتماد البدء في اكمال مرافق وسور قاعة سنابل 1 6)اعتماد الاعلان عن مشروع الاضاحي واللحوم لحث المتبرعين على التبرع 7)اعتماد دراسة مشاريع استثمارية وتنفيذها خلال الاعوام القادمة </t>
  </si>
  <si>
    <t xml:space="preserve">1)مراجعة توزيع السلة الغذائية والمساعدات الشتوية 2)تكليف محمد حسين الحماد كمراجع داخلي حسب الوصف الوظيفي 3)مراجعة قرارت اجتماع الجمعية العمومية وتنفيذها 4)مراجعة جميع التفويضات من اجل دراسة تمديدها او القائها 5)حث جميع المنسوبين بحضور دورات تثقيفية في الجوانب المالية والقانونية وضرورة توثيقها </t>
  </si>
  <si>
    <t xml:space="preserve">1)التأكيد على سرعة الانتهاء من القوائم المالية للربع الرابع ورفعها لمركز التنمية والمحاسب القانوني 2)إقرار الموازنة التقديرية للعام 2021 3)إقرار عقد الجمعية العمومية 13 العادية والغير عادية قبل نهاية الربع الأول 4)الاطلاع على متطلبات زيارة فريق الحوكمة وتوفير الشواهد المطلوبة 5) اقرار تغير مسمى الوقف الخيري الى مسمى الصندوق الخيري والمشاريع الاستثمارية 6) الاطلاع والرد على الشكاوى والاستفسارات الواردة من المتبرعين والمستفيدين ونشرها على موقع الجمعية 7)مناقشة البرامج التي تم تنفيذها 8)مناقشة تدني ايرادات المشاريع الاستثمارية والمطالبة بوضع الحلول ا لمناسبة 9)الموافقة على طلب المدير التنفيذي توزيع مرتبات الموظفين على المشاريع والبرامج بنسب معينة طبقا للمهام الوظيفية 10)اعتماد اضافة هدف (تطوير العاملين في القطاع غير الربحي ) ضمن اهداف الجمعية 11)مطالبة اللجنة الاجتماعية باعادة دراسة وضع المستفيدين القادرين على العمل وحثهم على ذلك والبحث عن فرص وظيفية تتناسب معهم </t>
  </si>
  <si>
    <t>امين الصندوق (المشرف المالي)</t>
  </si>
  <si>
    <t xml:space="preserve"> حضور الكثير من الدورات الخارجية عبر الزوم</t>
  </si>
  <si>
    <t>لتوعية العاملين بالجمعية حول الوقاية من شبهة غسل الاموال ودعم الارهاب</t>
  </si>
  <si>
    <t>امسية حول الوقاية من شبهة غسل الاموال</t>
  </si>
  <si>
    <t>التواصل مع الشركات التي تتيح فرص توظيف</t>
  </si>
  <si>
    <t>توفير عدداً من فرص العمل للشباب</t>
  </si>
  <si>
    <t>التعاون مع مراكز التدريب المحلية من اجل تقديم البرامج التدريبية لبعض الطلاب والطالبات</t>
  </si>
  <si>
    <t>توفير الفرص التدريبية المنتهية بالتوظيف</t>
  </si>
  <si>
    <t>توقيع اتفاقية شراكة مع الجمعية الاسرية بالاحساء ممثلة بمركز العمران</t>
  </si>
  <si>
    <t>لتقديم البرامج الاسرية للمستفيدين</t>
  </si>
  <si>
    <t>تقديم دورة تثقيفية للمقبلين على الزواج</t>
  </si>
  <si>
    <t xml:space="preserve">تقديم دورة تثقيفية حول اعداد موازنة تلائم دخل الاسرة </t>
  </si>
  <si>
    <t>تم  صرف المساعدات النقدية</t>
  </si>
  <si>
    <t>تقرير شامل سنوي يعنى بانشطة الجمعية السنوية</t>
  </si>
  <si>
    <t>اصدار التقرير السنوي</t>
  </si>
  <si>
    <t>عموم الاهالي</t>
  </si>
  <si>
    <t xml:space="preserve">  </t>
  </si>
  <si>
    <t>اخرى /عبارة عن ( مصروف السلة الرمضانية - كسوة العيد- كسوة الشتاء- المغتسل والمقبرة- صحية- سداد ايجارات- ومساعدات اخرى)</t>
  </si>
  <si>
    <t xml:space="preserve">الجمعية 50% </t>
  </si>
  <si>
    <t>مراجعة وتحديث خطة زيادة الايرادات</t>
  </si>
  <si>
    <t>تحديد وتفعيل طرق ترشيد المصروفات</t>
  </si>
  <si>
    <t xml:space="preserve">مراجعة واعتماد الية تحديث بيانات المستفيدين واعتماد الية صرف المساعدات طبقا لبرنامج رافد </t>
  </si>
  <si>
    <t>مراجعة بيانات المستفيدين المدحثة واعتماد صرف المساعدات للنصف الثاني</t>
  </si>
  <si>
    <t>تفعيل خطة التواصل مع الداعمين</t>
  </si>
  <si>
    <t>وضع خطة للتواصل مع المجتمع في نطاق الخدمات</t>
  </si>
  <si>
    <t xml:space="preserve">اعتماد الخطة الاعلامية والاصدارات الاعلامية للنصف الأول والتقرير السنوي للعام المنصرم </t>
  </si>
  <si>
    <t>تنفيذ مشروع مبنى المقر ومعرض الاسر المنتتجة الصيانة الدورية للمرافق</t>
  </si>
  <si>
    <t xml:space="preserve">دراسة الجدوى الاقتصادية لبعض المشاريع وبحث فرص الاستثمار المتاحة </t>
  </si>
  <si>
    <t>اعتماد   تنفيذ حملة التبرع بالدم في ضل الجائحة</t>
  </si>
  <si>
    <t xml:space="preserve">اعتماد تنفيذ بعض المشاريع الصحية والتوعية الاجتماعية بمخاطر فايروس كورونا </t>
  </si>
  <si>
    <t xml:space="preserve">توزيع المناصب الإدارية ومراجعة الاجتماعات الفرعية للجان </t>
  </si>
  <si>
    <t xml:space="preserve">التاكيد على حضور الاجتماعات الرسمية والفرعية والتثقيفية </t>
  </si>
  <si>
    <t>اعتماد وتنفيذ خطة توزيع المساعدات</t>
  </si>
  <si>
    <t xml:space="preserve">متابعة تقديم الخدمات العامة للمجتمع في جميع المرافق التابعة للجمعية </t>
  </si>
  <si>
    <t>توزيع الادوار على العضوات باللجدنة واعتماد تنفيذ الأنشطة والمشاركة في تحديث بيانات المستفيدين</t>
  </si>
  <si>
    <t>تحديث معلومات الايتام واضافة بعض الايتام الجدد  وإيقاف بعض البرامج المقرر للايتام بسبب الجائحة</t>
  </si>
  <si>
    <t>إقامة دورة للوقاية من الوقوع في جريمة غسل الأموال ودعم الإرهاب</t>
  </si>
  <si>
    <t>النشاط الرياضي</t>
  </si>
  <si>
    <t xml:space="preserve">صرف مساعدة الزكاة الشرعية </t>
  </si>
  <si>
    <t>صرف الحقيبة المدرسية والأجهزة اللوحية</t>
  </si>
  <si>
    <t>توفير فرص عمل لابناء المستفيدين</t>
  </si>
  <si>
    <t>مشروع الحوم والاضاحي</t>
  </si>
  <si>
    <t>برنامج النبأ العظيم</t>
  </si>
  <si>
    <t>2018/3/1"</t>
  </si>
  <si>
    <t xml:space="preserve">حضر </t>
  </si>
  <si>
    <t>حضر</t>
  </si>
  <si>
    <t xml:space="preserve">اصالة </t>
  </si>
  <si>
    <t>جضر</t>
  </si>
  <si>
    <t>اصالة</t>
  </si>
  <si>
    <t>يوسف  إبراهيم صالح البراهيم</t>
  </si>
  <si>
    <t>خاص</t>
  </si>
  <si>
    <t xml:space="preserve"> اصالة</t>
  </si>
  <si>
    <t>محمد يوسف احمد النويصر</t>
  </si>
  <si>
    <t>فاطمة عايش حسين النويصر</t>
  </si>
  <si>
    <t>خليفة صالح جاسم السيحان</t>
  </si>
  <si>
    <t>كاظم حجي صالح الكاظم</t>
  </si>
  <si>
    <t>عادل احمد طاهر الزقعان</t>
  </si>
  <si>
    <t>ناصر علي حسين النويصر</t>
  </si>
  <si>
    <t>علي يوسف صالح العثمان</t>
  </si>
  <si>
    <t>عبدالمجيد محمد حسين الحباره</t>
  </si>
  <si>
    <t>كوثر صالح كاظم الخلوف</t>
  </si>
  <si>
    <t>الطاهر محمد طاهر النويصر</t>
  </si>
  <si>
    <t>ربة منزل</t>
  </si>
  <si>
    <t>عبدالرحيم محمد طاهر النويصر</t>
  </si>
  <si>
    <t>اعمال حره</t>
  </si>
  <si>
    <t>مقطاع خاص</t>
  </si>
  <si>
    <t xml:space="preserve">قطاع خاص </t>
  </si>
  <si>
    <t>طلب</t>
  </si>
  <si>
    <t>طالبه</t>
  </si>
  <si>
    <t xml:space="preserve">اجتماع الجمعية العمومية </t>
  </si>
  <si>
    <t>اجتماع دوري لعموم أعضاء الجمعية العمومية واعتماد بعض القرارات</t>
  </si>
  <si>
    <t>دورة تأهيل المقبلين والمقبلات على الزواج</t>
  </si>
  <si>
    <t xml:space="preserve">دورة ميزانية الاسرة </t>
  </si>
  <si>
    <t>حلمة التبرع بالدم</t>
  </si>
  <si>
    <t>المساهمة في تغذية بنوك الدم بالاحساء بكمية الدم المطلوبة</t>
  </si>
  <si>
    <t xml:space="preserve">تهيئة بيئة مناسبة لتسويق منتجات الاسرة المنتجة </t>
  </si>
  <si>
    <t>جميع الأنشطة المتعلقة بالجانب الرياضي لاشغال وقت فراغ الشباب</t>
  </si>
  <si>
    <t>برنامج سوق الاسر المنتجة</t>
  </si>
  <si>
    <t>مساعدة أصحاب المهن المتضررة بسبب كورونا</t>
  </si>
  <si>
    <t xml:space="preserve">جميع المساعدات العينية والنقدية واللوجستية والتوعوية والتثقيفية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</si>
</sst>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ر_._س_._‏_-;\-* #,##0.00\ _ر_._س_._‏_-;_-* &quot;-&quot;??\ _ر_._س_._‏_-;_-@_-"/>
  </numFmts>
  <fonts count="53" x14ac:knownFonts="1">
    <font>
      <sz val="11"/>
      <color theme="1"/>
      <name val="Calibri"/>
      <family val="2"/>
      <scheme val="minor"/>
    </font>
    <font>
      <b/>
      <sz val="11"/>
      <color rgb="FF000000"/>
      <name val="Sakkal Majalla"/>
    </font>
    <font>
      <b/>
      <sz val="11"/>
      <color rgb="FF006738"/>
      <name val="Sakkal Majalla"/>
    </font>
    <font>
      <b/>
      <sz val="12"/>
      <color rgb="FF000000"/>
      <name val="Sakkal Majalla"/>
    </font>
    <font>
      <b/>
      <sz val="10"/>
      <color theme="1"/>
      <name val="Sakkal Majalla"/>
    </font>
    <font>
      <b/>
      <sz val="13"/>
      <color rgb="FF000000"/>
      <name val="Sakkal Majalla"/>
    </font>
    <font>
      <b/>
      <sz val="14"/>
      <color rgb="FF000000"/>
      <name val="Sakkal Majalla"/>
    </font>
    <font>
      <b/>
      <sz val="14"/>
      <color theme="1"/>
      <name val="Sakkal Majalla"/>
    </font>
    <font>
      <sz val="13"/>
      <color rgb="FF000000"/>
      <name val="Sakkal Majalla"/>
    </font>
    <font>
      <b/>
      <u/>
      <sz val="13"/>
      <color rgb="FF008080"/>
      <name val="Sakkal Majalla"/>
    </font>
    <font>
      <b/>
      <sz val="13"/>
      <color theme="1"/>
      <name val="Sakkal Majalla"/>
    </font>
    <font>
      <b/>
      <sz val="10"/>
      <color rgb="FF000000"/>
      <name val="Sakkal Majalla"/>
    </font>
    <font>
      <sz val="14"/>
      <color theme="1"/>
      <name val="Calibri"/>
      <family val="2"/>
      <scheme val="minor"/>
    </font>
    <font>
      <b/>
      <sz val="14"/>
      <color theme="1"/>
      <name val="Calibri"/>
      <family val="2"/>
      <scheme val="minor"/>
    </font>
    <font>
      <b/>
      <sz val="16"/>
      <color theme="1"/>
      <name val="Calibri"/>
      <family val="2"/>
      <scheme val="minor"/>
    </font>
    <font>
      <sz val="18"/>
      <color theme="1"/>
      <name val="Calibri"/>
      <family val="2"/>
      <charset val="178"/>
      <scheme val="minor"/>
    </font>
    <font>
      <b/>
      <sz val="14"/>
      <name val="Times New Roman"/>
      <family val="1"/>
    </font>
    <font>
      <b/>
      <sz val="11"/>
      <name val="Times New Roman"/>
      <family val="1"/>
    </font>
    <font>
      <b/>
      <sz val="16"/>
      <name val="Times New Roman"/>
      <family val="1"/>
    </font>
    <font>
      <sz val="18"/>
      <name val="Times New Roman"/>
      <family val="1"/>
    </font>
    <font>
      <sz val="8"/>
      <name val="Calibri"/>
      <family val="2"/>
      <scheme val="minor"/>
    </font>
    <font>
      <u/>
      <sz val="11"/>
      <color theme="10"/>
      <name val="Calibri"/>
      <family val="2"/>
      <scheme val="minor"/>
    </font>
    <font>
      <u/>
      <sz val="11"/>
      <color theme="11"/>
      <name val="Calibri"/>
      <family val="2"/>
      <scheme val="minor"/>
    </font>
    <font>
      <sz val="22"/>
      <color theme="1"/>
      <name val="Calibri"/>
      <family val="2"/>
      <charset val="178"/>
      <scheme val="minor"/>
    </font>
    <font>
      <sz val="18"/>
      <color theme="1"/>
      <name val="Calibri"/>
      <family val="2"/>
      <scheme val="minor"/>
    </font>
    <font>
      <b/>
      <sz val="12"/>
      <color theme="1"/>
      <name val="Sakkal Majalla"/>
    </font>
    <font>
      <b/>
      <sz val="13"/>
      <color rgb="FF000000"/>
      <name val="Calibri"/>
      <family val="2"/>
      <scheme val="minor"/>
    </font>
    <font>
      <sz val="10"/>
      <color theme="1"/>
      <name val="Calibri"/>
      <family val="2"/>
      <charset val="178"/>
      <scheme val="minor"/>
    </font>
    <font>
      <sz val="11"/>
      <color theme="1"/>
      <name val="Calibri"/>
      <family val="2"/>
      <scheme val="minor"/>
    </font>
    <font>
      <b/>
      <sz val="13"/>
      <color theme="1"/>
      <name val="Calibri"/>
      <family val="2"/>
      <scheme val="minor"/>
    </font>
    <font>
      <sz val="11"/>
      <name val="Times New Roman"/>
      <family val="1"/>
    </font>
    <font>
      <b/>
      <sz val="11"/>
      <color theme="1"/>
      <name val="Calibri"/>
      <family val="2"/>
      <scheme val="minor"/>
    </font>
    <font>
      <sz val="12"/>
      <name val="Times New Roman"/>
      <family val="1"/>
    </font>
    <font>
      <sz val="11"/>
      <color theme="10"/>
      <name val="Calibri"/>
      <family val="2"/>
      <scheme val="minor"/>
    </font>
    <font>
      <b/>
      <sz val="9"/>
      <color rgb="FF000000"/>
      <name val="Sakkal Majalla"/>
    </font>
    <font>
      <sz val="12"/>
      <color theme="1"/>
      <name val="Calibri"/>
      <family val="2"/>
      <scheme val="minor"/>
    </font>
    <font>
      <b/>
      <sz val="12"/>
      <color theme="1"/>
      <name val="Calibri"/>
      <family val="2"/>
      <scheme val="minor"/>
    </font>
    <font>
      <sz val="14"/>
      <name val="Calibri"/>
      <family val="2"/>
      <scheme val="minor"/>
    </font>
    <font>
      <b/>
      <sz val="20"/>
      <color theme="1"/>
      <name val="Calibri"/>
      <family val="2"/>
      <scheme val="minor"/>
    </font>
    <font>
      <b/>
      <sz val="16"/>
      <color rgb="FF000000"/>
      <name val="Sakkal Majalla"/>
    </font>
    <font>
      <sz val="10"/>
      <color theme="1"/>
      <name val="Calibri"/>
      <family val="2"/>
      <scheme val="minor"/>
    </font>
    <font>
      <u/>
      <sz val="10"/>
      <color theme="10"/>
      <name val="Calibri"/>
      <family val="2"/>
      <charset val="178"/>
      <scheme val="minor"/>
    </font>
    <font>
      <sz val="11"/>
      <color theme="1"/>
      <name val="Calibri"/>
      <family val="2"/>
    </font>
    <font>
      <sz val="14"/>
      <color theme="1"/>
      <name val="Traditional Arabic"/>
      <family val="1"/>
    </font>
    <font>
      <sz val="10"/>
      <color theme="1"/>
      <name val="Calibri"/>
      <family val="2"/>
      <scheme val="minor"/>
    </font>
    <font>
      <sz val="13"/>
      <color rgb="FF000000"/>
      <name val="Calibri Light"/>
      <family val="1"/>
      <scheme val="major"/>
    </font>
    <font>
      <b/>
      <sz val="11"/>
      <color rgb="FFFF0000"/>
      <name val="Calibri"/>
      <family val="2"/>
      <scheme val="minor"/>
    </font>
    <font>
      <sz val="14"/>
      <color rgb="FF000000"/>
      <name val="Calibri"/>
      <family val="2"/>
      <scheme val="minor"/>
    </font>
    <font>
      <sz val="11"/>
      <color rgb="FFC00000"/>
      <name val="Calibri"/>
      <family val="2"/>
      <scheme val="minor"/>
    </font>
    <font>
      <b/>
      <sz val="14"/>
      <color rgb="FFC00000"/>
      <name val="Sakkal Majalla"/>
    </font>
    <font>
      <b/>
      <sz val="10"/>
      <color theme="1"/>
      <name val="Calibri"/>
      <family val="2"/>
      <scheme val="minor"/>
    </font>
    <font>
      <sz val="8"/>
      <color rgb="FF000000"/>
      <name val="Sakkal Majalla"/>
    </font>
    <font>
      <b/>
      <sz val="9"/>
      <color theme="1"/>
      <name val="Sakkal Majalla"/>
    </font>
  </fonts>
  <fills count="13">
    <fill>
      <patternFill patternType="none"/>
    </fill>
    <fill>
      <patternFill patternType="gray125"/>
    </fill>
    <fill>
      <patternFill patternType="solid">
        <fgColor theme="4" tint="0.79998168889431442"/>
        <bgColor theme="4" tint="0.79998168889431442"/>
      </patternFill>
    </fill>
    <fill>
      <patternFill patternType="solid">
        <fgColor theme="0" tint="-0.249977111117893"/>
        <bgColor indexed="64"/>
      </patternFill>
    </fill>
    <fill>
      <patternFill patternType="solid">
        <fgColor rgb="FFFFFFFF"/>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0" tint="-0.34998626667073579"/>
        <bgColor indexed="64"/>
      </patternFill>
    </fill>
    <fill>
      <patternFill patternType="solid">
        <fgColor theme="4"/>
        <bgColor theme="4"/>
      </patternFill>
    </fill>
    <fill>
      <patternFill patternType="solid">
        <fgColor rgb="FFFFFF00"/>
        <bgColor indexed="64"/>
      </patternFill>
    </fill>
    <fill>
      <patternFill patternType="solid">
        <fgColor theme="0"/>
        <bgColor theme="4" tint="0.79998168889431442"/>
      </patternFill>
    </fill>
    <fill>
      <patternFill patternType="solid">
        <fgColor theme="0"/>
        <bgColor indexed="64"/>
      </patternFill>
    </fill>
    <fill>
      <patternFill patternType="solid">
        <fgColor theme="4" tint="0.79998168889431442"/>
        <bgColor indexed="64"/>
      </patternFill>
    </fill>
  </fills>
  <borders count="62">
    <border>
      <left/>
      <right/>
      <top/>
      <bottom/>
      <diagonal/>
    </border>
    <border>
      <left style="medium">
        <color rgb="FF006738"/>
      </left>
      <right style="medium">
        <color rgb="FF006738"/>
      </right>
      <top/>
      <bottom style="medium">
        <color rgb="FF006738"/>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bottom/>
      <diagonal/>
    </border>
    <border>
      <left/>
      <right style="medium">
        <color auto="1"/>
      </right>
      <top/>
      <bottom/>
      <diagonal/>
    </border>
    <border>
      <left style="medium">
        <color auto="1"/>
      </left>
      <right/>
      <top style="medium">
        <color auto="1"/>
      </top>
      <bottom/>
      <diagonal/>
    </border>
    <border>
      <left/>
      <right style="medium">
        <color auto="1"/>
      </right>
      <top style="medium">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style="thin">
        <color theme="4" tint="0.39997558519241921"/>
      </bottom>
      <diagonal/>
    </border>
    <border>
      <left style="thin">
        <color theme="4" tint="0.39997558519241921"/>
      </left>
      <right style="thin">
        <color auto="1"/>
      </right>
      <top/>
      <bottom style="thin">
        <color theme="4" tint="0.39997558519241921"/>
      </bottom>
      <diagonal/>
    </border>
    <border>
      <left style="medium">
        <color auto="1"/>
      </left>
      <right style="medium">
        <color auto="1"/>
      </right>
      <top/>
      <bottom/>
      <diagonal/>
    </border>
    <border>
      <left style="medium">
        <color rgb="FF006738"/>
      </left>
      <right style="medium">
        <color rgb="FF006738"/>
      </right>
      <top/>
      <bottom/>
      <diagonal/>
    </border>
    <border>
      <left style="medium">
        <color rgb="FFFFFFFF"/>
      </left>
      <right style="medium">
        <color rgb="FFFFFFFF"/>
      </right>
      <top/>
      <bottom style="medium">
        <color rgb="FF006738"/>
      </bottom>
      <diagonal/>
    </border>
    <border>
      <left/>
      <right style="medium">
        <color rgb="FFFFFFFF"/>
      </right>
      <top/>
      <bottom style="medium">
        <color rgb="FF006738"/>
      </bottom>
      <diagonal/>
    </border>
    <border>
      <left style="thick">
        <color auto="1"/>
      </left>
      <right style="thick">
        <color auto="1"/>
      </right>
      <top style="thick">
        <color auto="1"/>
      </top>
      <bottom style="thick">
        <color auto="1"/>
      </bottom>
      <diagonal/>
    </border>
    <border>
      <left style="thick">
        <color auto="1"/>
      </left>
      <right style="thick">
        <color auto="1"/>
      </right>
      <top style="hair">
        <color auto="1"/>
      </top>
      <bottom/>
      <diagonal/>
    </border>
    <border>
      <left style="thick">
        <color auto="1"/>
      </left>
      <right style="thick">
        <color auto="1"/>
      </right>
      <top style="hair">
        <color auto="1"/>
      </top>
      <bottom style="hair">
        <color auto="1"/>
      </bottom>
      <diagonal/>
    </border>
    <border>
      <left/>
      <right/>
      <top/>
      <bottom style="thick">
        <color auto="1"/>
      </bottom>
      <diagonal/>
    </border>
    <border>
      <left style="thick">
        <color auto="1"/>
      </left>
      <right/>
      <top style="thick">
        <color auto="1"/>
      </top>
      <bottom style="thick">
        <color auto="1"/>
      </bottom>
      <diagonal/>
    </border>
    <border>
      <left style="thin">
        <color auto="1"/>
      </left>
      <right style="thick">
        <color auto="1"/>
      </right>
      <top style="hair">
        <color auto="1"/>
      </top>
      <bottom/>
      <diagonal/>
    </border>
    <border>
      <left style="thin">
        <color auto="1"/>
      </left>
      <right style="thin">
        <color auto="1"/>
      </right>
      <top style="hair">
        <color auto="1"/>
      </top>
      <bottom/>
      <diagonal/>
    </border>
    <border>
      <left/>
      <right style="thin">
        <color auto="1"/>
      </right>
      <top style="hair">
        <color auto="1"/>
      </top>
      <bottom/>
      <diagonal/>
    </border>
    <border>
      <left style="thick">
        <color auto="1"/>
      </left>
      <right/>
      <top style="hair">
        <color auto="1"/>
      </top>
      <bottom/>
      <diagonal/>
    </border>
    <border>
      <left style="thin">
        <color auto="1"/>
      </left>
      <right style="thick">
        <color auto="1"/>
      </right>
      <top style="hair">
        <color auto="1"/>
      </top>
      <bottom style="hair">
        <color auto="1"/>
      </bottom>
      <diagonal/>
    </border>
    <border>
      <left style="thin">
        <color auto="1"/>
      </left>
      <right style="thin">
        <color auto="1"/>
      </right>
      <top style="hair">
        <color auto="1"/>
      </top>
      <bottom style="hair">
        <color auto="1"/>
      </bottom>
      <diagonal/>
    </border>
    <border>
      <left/>
      <right style="thin">
        <color auto="1"/>
      </right>
      <top style="hair">
        <color auto="1"/>
      </top>
      <bottom style="hair">
        <color auto="1"/>
      </bottom>
      <diagonal/>
    </border>
    <border>
      <left style="thick">
        <color auto="1"/>
      </left>
      <right/>
      <top style="hair">
        <color auto="1"/>
      </top>
      <bottom style="hair">
        <color auto="1"/>
      </bottom>
      <diagonal/>
    </border>
    <border>
      <left style="thin">
        <color auto="1"/>
      </left>
      <right style="thick">
        <color auto="1"/>
      </right>
      <top/>
      <bottom style="hair">
        <color auto="1"/>
      </bottom>
      <diagonal/>
    </border>
    <border>
      <left style="thin">
        <color auto="1"/>
      </left>
      <right style="thin">
        <color auto="1"/>
      </right>
      <top/>
      <bottom style="hair">
        <color auto="1"/>
      </bottom>
      <diagonal/>
    </border>
    <border>
      <left/>
      <right style="thin">
        <color auto="1"/>
      </right>
      <top/>
      <bottom style="hair">
        <color auto="1"/>
      </bottom>
      <diagonal/>
    </border>
    <border>
      <left style="thick">
        <color auto="1"/>
      </left>
      <right style="thick">
        <color auto="1"/>
      </right>
      <top/>
      <bottom style="hair">
        <color auto="1"/>
      </bottom>
      <diagonal/>
    </border>
    <border>
      <left style="thick">
        <color auto="1"/>
      </left>
      <right/>
      <top/>
      <bottom style="hair">
        <color auto="1"/>
      </bottom>
      <diagonal/>
    </border>
    <border>
      <left style="thin">
        <color auto="1"/>
      </left>
      <right style="thick">
        <color auto="1"/>
      </right>
      <top/>
      <bottom style="thick">
        <color auto="1"/>
      </bottom>
      <diagonal/>
    </border>
    <border>
      <left style="thin">
        <color auto="1"/>
      </left>
      <right style="thin">
        <color auto="1"/>
      </right>
      <top/>
      <bottom style="thick">
        <color auto="1"/>
      </bottom>
      <diagonal/>
    </border>
    <border>
      <left/>
      <right style="thin">
        <color auto="1"/>
      </right>
      <top/>
      <bottom style="thick">
        <color auto="1"/>
      </bottom>
      <diagonal/>
    </border>
    <border>
      <left style="thick">
        <color auto="1"/>
      </left>
      <right style="thick">
        <color auto="1"/>
      </right>
      <top style="hair">
        <color auto="1"/>
      </top>
      <bottom style="thick">
        <color auto="1"/>
      </bottom>
      <diagonal/>
    </border>
    <border>
      <left style="thick">
        <color auto="1"/>
      </left>
      <right/>
      <top style="hair">
        <color auto="1"/>
      </top>
      <bottom style="thick">
        <color auto="1"/>
      </bottom>
      <diagonal/>
    </border>
    <border>
      <left style="thin">
        <color auto="1"/>
      </left>
      <right style="thick">
        <color auto="1"/>
      </right>
      <top style="thick">
        <color auto="1"/>
      </top>
      <bottom style="medium">
        <color auto="1"/>
      </bottom>
      <diagonal/>
    </border>
    <border>
      <left style="thin">
        <color auto="1"/>
      </left>
      <right style="thin">
        <color auto="1"/>
      </right>
      <top style="thick">
        <color auto="1"/>
      </top>
      <bottom style="medium">
        <color auto="1"/>
      </bottom>
      <diagonal/>
    </border>
    <border>
      <left style="thick">
        <color auto="1"/>
      </left>
      <right style="thin">
        <color auto="1"/>
      </right>
      <top style="thick">
        <color auto="1"/>
      </top>
      <bottom style="medium">
        <color auto="1"/>
      </bottom>
      <diagonal/>
    </border>
    <border>
      <left style="thick">
        <color auto="1"/>
      </left>
      <right style="thick">
        <color auto="1"/>
      </right>
      <top style="thick">
        <color auto="1"/>
      </top>
      <bottom style="hair">
        <color auto="1"/>
      </bottom>
      <diagonal/>
    </border>
    <border>
      <left style="thick">
        <color auto="1"/>
      </left>
      <right/>
      <top style="thick">
        <color auto="1"/>
      </top>
      <bottom style="hair">
        <color auto="1"/>
      </bottom>
      <diagonal/>
    </border>
    <border>
      <left style="thin">
        <color theme="4" tint="0.39997558519241921"/>
      </left>
      <right/>
      <top style="thin">
        <color theme="4" tint="0.39997558519241921"/>
      </top>
      <bottom/>
      <diagonal/>
    </border>
    <border>
      <left style="thin">
        <color auto="1"/>
      </left>
      <right style="thin">
        <color auto="1"/>
      </right>
      <top style="double">
        <color auto="1"/>
      </top>
      <bottom style="thin">
        <color auto="1"/>
      </bottom>
      <diagonal/>
    </border>
    <border>
      <left style="thin">
        <color theme="4" tint="0.39997558519241921"/>
      </left>
      <right style="thin">
        <color auto="1"/>
      </right>
      <top style="thin">
        <color auto="1"/>
      </top>
      <bottom/>
      <diagonal/>
    </border>
    <border>
      <left/>
      <right/>
      <top/>
      <bottom style="thin">
        <color auto="1"/>
      </bottom>
      <diagonal/>
    </border>
    <border>
      <left/>
      <right style="medium">
        <color rgb="FF006738"/>
      </right>
      <top/>
      <bottom/>
      <diagonal/>
    </border>
    <border>
      <left/>
      <right style="medium">
        <color rgb="FF006738"/>
      </right>
      <top/>
      <bottom style="medium">
        <color rgb="FF006738"/>
      </bottom>
      <diagonal/>
    </border>
  </borders>
  <cellStyleXfs count="10">
    <xf numFmtId="0" fontId="0" fillId="0" borderId="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43" fontId="28" fillId="0" borderId="0" applyFont="0" applyFill="0" applyBorder="0" applyAlignment="0" applyProtection="0"/>
    <xf numFmtId="0" fontId="21" fillId="0" borderId="0" applyNumberFormat="0" applyFill="0" applyBorder="0" applyAlignment="0" applyProtection="0"/>
    <xf numFmtId="43" fontId="28" fillId="0" borderId="0" applyFont="0" applyFill="0" applyBorder="0" applyAlignment="0" applyProtection="0"/>
  </cellStyleXfs>
  <cellXfs count="288">
    <xf numFmtId="0" fontId="0" fillId="0" borderId="0" xfId="0"/>
    <xf numFmtId="0" fontId="3" fillId="0" borderId="10" xfId="0" applyFont="1" applyBorder="1" applyAlignment="1">
      <alignment horizontal="center" vertical="center" wrapText="1" readingOrder="2"/>
    </xf>
    <xf numFmtId="0" fontId="0" fillId="0" borderId="10" xfId="0" applyBorder="1"/>
    <xf numFmtId="0" fontId="0" fillId="0" borderId="11" xfId="0" applyBorder="1"/>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5" fillId="0" borderId="2" xfId="0" applyFont="1" applyBorder="1" applyAlignment="1">
      <alignment horizontal="center" vertical="center" wrapText="1" readingOrder="2"/>
    </xf>
    <xf numFmtId="0" fontId="5" fillId="0" borderId="3" xfId="0" applyFont="1" applyBorder="1" applyAlignment="1">
      <alignment horizontal="center" vertical="center" wrapText="1" readingOrder="2"/>
    </xf>
    <xf numFmtId="0" fontId="5" fillId="0" borderId="5" xfId="0" applyFont="1" applyBorder="1" applyAlignment="1">
      <alignment horizontal="center" vertical="center" wrapText="1" readingOrder="2"/>
    </xf>
    <xf numFmtId="0" fontId="5" fillId="0" borderId="4" xfId="0" applyFont="1" applyBorder="1" applyAlignment="1">
      <alignment horizontal="center" vertical="center" wrapText="1" readingOrder="2"/>
    </xf>
    <xf numFmtId="0" fontId="5" fillId="0" borderId="6" xfId="0" applyFont="1" applyBorder="1" applyAlignment="1">
      <alignment horizontal="right" vertical="center" wrapText="1" readingOrder="2"/>
    </xf>
    <xf numFmtId="0" fontId="5" fillId="0" borderId="7" xfId="0" applyFont="1" applyBorder="1" applyAlignment="1">
      <alignment horizontal="center" vertical="center" wrapText="1" readingOrder="2"/>
    </xf>
    <xf numFmtId="0" fontId="5" fillId="0" borderId="6" xfId="0" applyFont="1" applyBorder="1" applyAlignment="1">
      <alignment horizontal="center" vertical="center" wrapText="1" readingOrder="2"/>
    </xf>
    <xf numFmtId="0" fontId="0" fillId="0" borderId="0" xfId="0" applyAlignment="1">
      <alignment horizontal="center"/>
    </xf>
    <xf numFmtId="0" fontId="5" fillId="0" borderId="0" xfId="0" applyFont="1" applyAlignment="1">
      <alignment horizontal="center" vertical="center"/>
    </xf>
    <xf numFmtId="0" fontId="5" fillId="0" borderId="0" xfId="0" applyFont="1" applyAlignment="1">
      <alignment horizontal="center" vertical="center" wrapText="1"/>
    </xf>
    <xf numFmtId="0" fontId="5" fillId="0" borderId="10" xfId="0" applyFont="1" applyBorder="1" applyAlignment="1">
      <alignment horizontal="center" vertical="center"/>
    </xf>
    <xf numFmtId="0" fontId="5" fillId="0" borderId="10" xfId="0" applyFont="1" applyBorder="1" applyAlignment="1">
      <alignment horizontal="center" vertical="center" wrapText="1"/>
    </xf>
    <xf numFmtId="0" fontId="5" fillId="0" borderId="12" xfId="0" applyFont="1" applyBorder="1" applyAlignment="1">
      <alignment horizontal="center" vertical="center" wrapText="1"/>
    </xf>
    <xf numFmtId="0" fontId="0" fillId="0" borderId="0" xfId="0" applyAlignment="1">
      <alignment horizontal="center" vertical="center" wrapText="1"/>
    </xf>
    <xf numFmtId="0" fontId="5" fillId="0" borderId="13" xfId="0" applyFont="1" applyBorder="1" applyAlignment="1">
      <alignment horizontal="center" vertical="center" wrapText="1"/>
    </xf>
    <xf numFmtId="0" fontId="0" fillId="0" borderId="13" xfId="0" applyBorder="1"/>
    <xf numFmtId="0" fontId="5" fillId="0" borderId="14" xfId="0" applyFont="1" applyBorder="1" applyAlignment="1">
      <alignment horizontal="center" vertical="center" wrapText="1"/>
    </xf>
    <xf numFmtId="0" fontId="0" fillId="0" borderId="14" xfId="0" applyBorder="1"/>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0" fillId="0" borderId="17" xfId="0" applyBorder="1"/>
    <xf numFmtId="0" fontId="0" fillId="0" borderId="18" xfId="0" applyBorder="1"/>
    <xf numFmtId="0" fontId="5" fillId="0" borderId="17"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19" xfId="0" applyFont="1" applyBorder="1" applyAlignment="1">
      <alignment horizontal="center" vertical="center" wrapText="1"/>
    </xf>
    <xf numFmtId="0" fontId="5" fillId="2" borderId="22" xfId="0" applyFont="1" applyFill="1" applyBorder="1" applyAlignment="1">
      <alignment horizontal="center" vertical="center" wrapText="1"/>
    </xf>
    <xf numFmtId="0" fontId="5" fillId="2" borderId="23" xfId="0" applyFont="1" applyFill="1" applyBorder="1" applyAlignment="1">
      <alignment horizontal="center" vertical="center" wrapText="1"/>
    </xf>
    <xf numFmtId="0" fontId="5" fillId="0" borderId="10" xfId="0" applyFont="1" applyBorder="1" applyAlignment="1">
      <alignment horizontal="center" vertical="center" wrapText="1" readingOrder="2"/>
    </xf>
    <xf numFmtId="0" fontId="5" fillId="0" borderId="13" xfId="0" applyFont="1" applyBorder="1" applyAlignment="1">
      <alignment horizontal="center" vertical="center" wrapText="1" readingOrder="2"/>
    </xf>
    <xf numFmtId="0" fontId="5" fillId="0" borderId="14" xfId="0" applyFont="1" applyBorder="1" applyAlignment="1">
      <alignment horizontal="center" vertical="center" wrapText="1" readingOrder="2"/>
    </xf>
    <xf numFmtId="0" fontId="5" fillId="0" borderId="14" xfId="0" applyFont="1" applyBorder="1" applyAlignment="1">
      <alignment horizontal="right" vertical="center" wrapText="1" readingOrder="2"/>
    </xf>
    <xf numFmtId="0" fontId="5" fillId="0" borderId="15" xfId="0" applyFont="1" applyBorder="1" applyAlignment="1">
      <alignment horizontal="center" vertical="center" wrapText="1" readingOrder="2"/>
    </xf>
    <xf numFmtId="0" fontId="5" fillId="0" borderId="12" xfId="0" applyFont="1" applyBorder="1" applyAlignment="1">
      <alignment horizontal="center" vertical="center" wrapText="1" readingOrder="2"/>
    </xf>
    <xf numFmtId="0" fontId="5" fillId="0" borderId="16" xfId="0" applyFont="1" applyBorder="1" applyAlignment="1">
      <alignment horizontal="center" vertical="center" wrapText="1" readingOrder="2"/>
    </xf>
    <xf numFmtId="0" fontId="5" fillId="0" borderId="11" xfId="0" applyFont="1" applyBorder="1" applyAlignment="1">
      <alignment horizontal="right" vertical="center" wrapText="1" readingOrder="2"/>
    </xf>
    <xf numFmtId="0" fontId="5" fillId="0" borderId="18" xfId="0" applyFont="1" applyBorder="1" applyAlignment="1">
      <alignment horizontal="right" vertical="center" wrapText="1" readingOrder="2"/>
    </xf>
    <xf numFmtId="0" fontId="0" fillId="0" borderId="0" xfId="0" applyFont="1"/>
    <xf numFmtId="0" fontId="10" fillId="0" borderId="4" xfId="0" applyFont="1" applyBorder="1" applyAlignment="1">
      <alignment horizontal="right" vertical="center" wrapText="1" readingOrder="2"/>
    </xf>
    <xf numFmtId="0" fontId="9" fillId="0" borderId="14" xfId="0" applyFont="1" applyBorder="1" applyAlignment="1">
      <alignment horizontal="right" vertical="center" wrapText="1" readingOrder="2"/>
    </xf>
    <xf numFmtId="0" fontId="10" fillId="0" borderId="12" xfId="0" applyFont="1" applyBorder="1" applyAlignment="1">
      <alignment horizontal="center" vertical="center" wrapText="1" readingOrder="2"/>
    </xf>
    <xf numFmtId="0" fontId="10" fillId="0" borderId="13" xfId="0" applyFont="1" applyBorder="1" applyAlignment="1">
      <alignment horizontal="right" vertical="center" wrapText="1" readingOrder="2"/>
    </xf>
    <xf numFmtId="0" fontId="10" fillId="0" borderId="17" xfId="0" applyFont="1" applyBorder="1" applyAlignment="1">
      <alignment horizontal="right" vertical="center" wrapText="1" readingOrder="2"/>
    </xf>
    <xf numFmtId="0" fontId="10" fillId="0" borderId="6" xfId="0" applyFont="1" applyBorder="1" applyAlignment="1">
      <alignment horizontal="right" vertical="center" wrapText="1" readingOrder="2"/>
    </xf>
    <xf numFmtId="0" fontId="10" fillId="2" borderId="13" xfId="0" applyFont="1" applyFill="1" applyBorder="1" applyAlignment="1">
      <alignment horizontal="center" vertical="center" wrapText="1" readingOrder="2"/>
    </xf>
    <xf numFmtId="0" fontId="9" fillId="0" borderId="13" xfId="0" applyFont="1" applyBorder="1" applyAlignment="1">
      <alignment horizontal="right" vertical="center" wrapText="1" readingOrder="2"/>
    </xf>
    <xf numFmtId="0" fontId="10" fillId="2" borderId="14" xfId="0" applyFont="1" applyFill="1" applyBorder="1" applyAlignment="1">
      <alignment horizontal="center" vertical="center" wrapText="1" readingOrder="2"/>
    </xf>
    <xf numFmtId="0" fontId="10" fillId="2" borderId="15" xfId="0" applyFont="1" applyFill="1" applyBorder="1" applyAlignment="1">
      <alignment horizontal="center" vertical="center" wrapText="1" readingOrder="2"/>
    </xf>
    <xf numFmtId="0" fontId="10" fillId="2" borderId="16" xfId="0" applyFont="1" applyFill="1" applyBorder="1" applyAlignment="1">
      <alignment horizontal="center" vertical="center" wrapText="1" readingOrder="2"/>
    </xf>
    <xf numFmtId="0" fontId="9" fillId="0" borderId="17" xfId="0" applyFont="1" applyBorder="1" applyAlignment="1">
      <alignment horizontal="right" vertical="center" wrapText="1" readingOrder="2"/>
    </xf>
    <xf numFmtId="0" fontId="9" fillId="0" borderId="18" xfId="0" applyFont="1" applyBorder="1" applyAlignment="1">
      <alignment horizontal="right" vertical="center" wrapText="1" readingOrder="2"/>
    </xf>
    <xf numFmtId="0" fontId="7" fillId="0" borderId="1" xfId="0" applyFont="1" applyBorder="1" applyAlignment="1">
      <alignment horizontal="right" vertical="center" wrapText="1" readingOrder="2"/>
    </xf>
    <xf numFmtId="0" fontId="7" fillId="0" borderId="25" xfId="0" applyFont="1" applyBorder="1" applyAlignment="1">
      <alignment horizontal="right" vertical="center" wrapText="1" readingOrder="2"/>
    </xf>
    <xf numFmtId="0" fontId="6" fillId="0" borderId="26" xfId="0" applyFont="1" applyFill="1" applyBorder="1" applyAlignment="1">
      <alignment horizontal="center" vertical="center" wrapText="1" readingOrder="2"/>
    </xf>
    <xf numFmtId="0" fontId="6" fillId="0" borderId="27" xfId="0" applyFont="1" applyFill="1" applyBorder="1" applyAlignment="1">
      <alignment horizontal="center" vertical="center" wrapText="1" readingOrder="2"/>
    </xf>
    <xf numFmtId="0" fontId="0" fillId="0" borderId="0" xfId="0" applyAlignment="1">
      <alignment vertical="center" wrapText="1"/>
    </xf>
    <xf numFmtId="0" fontId="11" fillId="4" borderId="0" xfId="0" applyFont="1" applyFill="1" applyAlignment="1">
      <alignment vertical="center" wrapText="1" readingOrder="2"/>
    </xf>
    <xf numFmtId="0" fontId="12" fillId="5" borderId="28" xfId="0" applyFont="1" applyFill="1" applyBorder="1"/>
    <xf numFmtId="0" fontId="13" fillId="5" borderId="28" xfId="0" applyFont="1" applyFill="1" applyBorder="1"/>
    <xf numFmtId="0" fontId="0" fillId="0" borderId="29" xfId="0" applyBorder="1"/>
    <xf numFmtId="0" fontId="0" fillId="0" borderId="29" xfId="0" applyFill="1" applyBorder="1"/>
    <xf numFmtId="0" fontId="12" fillId="0" borderId="29" xfId="0" applyFont="1" applyFill="1" applyBorder="1"/>
    <xf numFmtId="0" fontId="13" fillId="0" borderId="29" xfId="0" applyFont="1" applyFill="1" applyBorder="1"/>
    <xf numFmtId="0" fontId="12" fillId="3" borderId="30" xfId="0" applyFont="1" applyFill="1" applyBorder="1"/>
    <xf numFmtId="0" fontId="13" fillId="3" borderId="30" xfId="0" applyFont="1" applyFill="1" applyBorder="1"/>
    <xf numFmtId="0" fontId="0" fillId="0" borderId="30" xfId="0" applyBorder="1"/>
    <xf numFmtId="0" fontId="0" fillId="0" borderId="30" xfId="0" applyBorder="1" applyAlignment="1">
      <alignment horizontal="right" indent="3"/>
    </xf>
    <xf numFmtId="0" fontId="14" fillId="0" borderId="28" xfId="0" applyFont="1" applyBorder="1" applyAlignment="1">
      <alignment horizontal="center"/>
    </xf>
    <xf numFmtId="0" fontId="0" fillId="0" borderId="31" xfId="0" applyBorder="1" applyAlignment="1">
      <alignment horizontal="center"/>
    </xf>
    <xf numFmtId="0" fontId="16" fillId="7" borderId="40" xfId="0" applyFont="1" applyFill="1" applyBorder="1"/>
    <xf numFmtId="0" fontId="17" fillId="7" borderId="41" xfId="0" applyFont="1" applyFill="1" applyBorder="1"/>
    <xf numFmtId="0" fontId="17" fillId="7" borderId="42" xfId="0" applyFont="1" applyFill="1" applyBorder="1"/>
    <xf numFmtId="0" fontId="17" fillId="7" borderId="43" xfId="0" applyFont="1" applyFill="1" applyBorder="1"/>
    <xf numFmtId="0" fontId="16" fillId="7" borderId="45" xfId="0" applyFont="1" applyFill="1" applyBorder="1"/>
    <xf numFmtId="0" fontId="17" fillId="0" borderId="46" xfId="0" applyFont="1" applyBorder="1" applyAlignment="1">
      <alignment horizontal="center" vertical="center" wrapText="1"/>
    </xf>
    <xf numFmtId="0" fontId="17" fillId="0" borderId="47" xfId="0" applyFont="1" applyBorder="1" applyAlignment="1">
      <alignment horizontal="center" wrapText="1"/>
    </xf>
    <xf numFmtId="0" fontId="17" fillId="0" borderId="47" xfId="0" applyFont="1" applyBorder="1" applyAlignment="1">
      <alignment horizontal="center" vertical="center"/>
    </xf>
    <xf numFmtId="0" fontId="17" fillId="0" borderId="48" xfId="0" applyFont="1" applyBorder="1" applyAlignment="1">
      <alignment horizontal="center" vertical="center"/>
    </xf>
    <xf numFmtId="0" fontId="0" fillId="0" borderId="31" xfId="0" applyBorder="1" applyAlignment="1">
      <alignment horizontal="center" vertical="center"/>
    </xf>
    <xf numFmtId="0" fontId="14" fillId="0" borderId="28" xfId="0" applyFont="1" applyBorder="1" applyAlignment="1">
      <alignment horizontal="center" vertical="center"/>
    </xf>
    <xf numFmtId="0" fontId="12" fillId="3" borderId="30" xfId="0" applyFont="1" applyFill="1" applyBorder="1" applyAlignment="1">
      <alignment horizontal="center" vertical="center"/>
    </xf>
    <xf numFmtId="0" fontId="0" fillId="0" borderId="30" xfId="0" applyBorder="1" applyAlignment="1">
      <alignment horizontal="center" vertical="center"/>
    </xf>
    <xf numFmtId="0" fontId="12" fillId="0" borderId="29" xfId="0" applyFont="1" applyFill="1" applyBorder="1" applyAlignment="1">
      <alignment horizontal="center" vertical="center"/>
    </xf>
    <xf numFmtId="0" fontId="0" fillId="0" borderId="29" xfId="0" applyBorder="1" applyAlignment="1">
      <alignment horizontal="center" vertical="center"/>
    </xf>
    <xf numFmtId="0" fontId="0" fillId="0" borderId="0" xfId="0" applyAlignment="1">
      <alignment horizontal="center" vertical="center"/>
    </xf>
    <xf numFmtId="0" fontId="17" fillId="7" borderId="44" xfId="0" applyFont="1" applyFill="1" applyBorder="1" applyAlignment="1">
      <alignment horizontal="center" vertical="center"/>
    </xf>
    <xf numFmtId="0" fontId="1" fillId="0" borderId="10" xfId="0" applyFont="1" applyBorder="1" applyAlignment="1">
      <alignment horizontal="center" vertical="center" wrapText="1" readingOrder="2"/>
    </xf>
    <xf numFmtId="0" fontId="1" fillId="0" borderId="10" xfId="0" applyFont="1" applyBorder="1" applyAlignment="1">
      <alignment horizontal="center" vertical="center" wrapText="1"/>
    </xf>
    <xf numFmtId="0" fontId="0" fillId="0" borderId="10" xfId="0" applyBorder="1" applyAlignment="1">
      <alignment horizontal="center" vertical="center" wrapText="1"/>
    </xf>
    <xf numFmtId="0" fontId="2" fillId="0" borderId="10" xfId="0" applyFont="1" applyBorder="1" applyAlignment="1">
      <alignment horizontal="center" vertical="center" wrapText="1" readingOrder="2"/>
    </xf>
    <xf numFmtId="0" fontId="23" fillId="0" borderId="0" xfId="0" applyFont="1"/>
    <xf numFmtId="0" fontId="5" fillId="0" borderId="10" xfId="0" applyFont="1" applyFill="1" applyBorder="1" applyAlignment="1">
      <alignment horizontal="center" vertical="center" wrapText="1" readingOrder="2"/>
    </xf>
    <xf numFmtId="0" fontId="24" fillId="0" borderId="0" xfId="0" applyFont="1" applyAlignment="1">
      <alignment horizontal="right" vertical="center"/>
    </xf>
    <xf numFmtId="0" fontId="25" fillId="0" borderId="7" xfId="0" applyFont="1" applyBorder="1" applyAlignment="1">
      <alignment horizontal="center" vertical="center" wrapText="1"/>
    </xf>
    <xf numFmtId="0" fontId="25" fillId="0" borderId="6" xfId="0" applyFont="1" applyBorder="1" applyAlignment="1">
      <alignment horizontal="center" vertical="center" wrapText="1"/>
    </xf>
    <xf numFmtId="0" fontId="25" fillId="0" borderId="3"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9" xfId="0" applyFont="1" applyBorder="1" applyAlignment="1">
      <alignment horizontal="center" vertical="center" wrapText="1"/>
    </xf>
    <xf numFmtId="0" fontId="25" fillId="0" borderId="8" xfId="0" applyFont="1" applyBorder="1" applyAlignment="1">
      <alignment horizontal="center" vertical="center" wrapText="1"/>
    </xf>
    <xf numFmtId="0" fontId="12" fillId="0" borderId="10" xfId="0" applyFont="1" applyBorder="1" applyAlignment="1">
      <alignment horizontal="center" vertical="center"/>
    </xf>
    <xf numFmtId="0" fontId="12" fillId="0" borderId="10" xfId="0" applyFont="1" applyBorder="1" applyAlignment="1">
      <alignment vertical="center"/>
    </xf>
    <xf numFmtId="0" fontId="12" fillId="0" borderId="10" xfId="0" applyFont="1" applyBorder="1" applyAlignment="1">
      <alignment horizontal="center"/>
    </xf>
    <xf numFmtId="0" fontId="12" fillId="0" borderId="0" xfId="0" applyFont="1" applyAlignment="1">
      <alignment horizontal="center" vertical="center"/>
    </xf>
    <xf numFmtId="0" fontId="12" fillId="0" borderId="10" xfId="0" applyFont="1" applyBorder="1" applyAlignment="1">
      <alignment horizontal="center" vertical="center" wrapText="1" readingOrder="2"/>
    </xf>
    <xf numFmtId="0" fontId="5" fillId="0" borderId="11" xfId="0" applyFont="1" applyBorder="1" applyAlignment="1">
      <alignment horizontal="right" vertical="center" readingOrder="2"/>
    </xf>
    <xf numFmtId="0" fontId="26" fillId="0" borderId="11" xfId="0" applyFont="1" applyBorder="1" applyAlignment="1">
      <alignment horizontal="right" vertical="center" wrapText="1" readingOrder="2"/>
    </xf>
    <xf numFmtId="14" fontId="26" fillId="0" borderId="11" xfId="0" applyNumberFormat="1" applyFont="1" applyBorder="1" applyAlignment="1">
      <alignment horizontal="right" vertical="center" wrapText="1" readingOrder="2"/>
    </xf>
    <xf numFmtId="0" fontId="5" fillId="0" borderId="17" xfId="0" applyFont="1" applyBorder="1" applyAlignment="1">
      <alignment horizontal="right" vertical="center" readingOrder="2"/>
    </xf>
    <xf numFmtId="0" fontId="5" fillId="0" borderId="11" xfId="0" applyFont="1" applyBorder="1" applyAlignment="1">
      <alignment horizontal="center" vertical="center" readingOrder="2"/>
    </xf>
    <xf numFmtId="0" fontId="5" fillId="0" borderId="18" xfId="0" applyFont="1" applyBorder="1" applyAlignment="1">
      <alignment horizontal="center" vertical="center" readingOrder="2"/>
    </xf>
    <xf numFmtId="0" fontId="5" fillId="8" borderId="56" xfId="0" applyFont="1" applyFill="1" applyBorder="1" applyAlignment="1">
      <alignment horizontal="center" vertical="center"/>
    </xf>
    <xf numFmtId="0" fontId="5" fillId="2" borderId="10" xfId="0" applyFont="1" applyFill="1" applyBorder="1" applyAlignment="1">
      <alignment horizontal="center" vertical="center"/>
    </xf>
    <xf numFmtId="0" fontId="26" fillId="0" borderId="11" xfId="0" applyFont="1" applyBorder="1" applyAlignment="1">
      <alignment horizontal="center" vertical="center" wrapText="1" readingOrder="2"/>
    </xf>
    <xf numFmtId="0" fontId="5" fillId="0" borderId="0" xfId="0" applyFont="1" applyBorder="1" applyAlignment="1">
      <alignment horizontal="center" vertical="center" wrapText="1" readingOrder="2"/>
    </xf>
    <xf numFmtId="0" fontId="0" fillId="0" borderId="24" xfId="0" applyBorder="1" applyAlignment="1">
      <alignment horizontal="center"/>
    </xf>
    <xf numFmtId="0" fontId="5" fillId="0" borderId="24" xfId="0" applyFont="1" applyBorder="1" applyAlignment="1">
      <alignment horizontal="right" vertical="center" wrapText="1" readingOrder="2"/>
    </xf>
    <xf numFmtId="0" fontId="0" fillId="0" borderId="24" xfId="0" applyBorder="1"/>
    <xf numFmtId="0" fontId="4" fillId="0" borderId="9" xfId="0" applyFont="1" applyBorder="1" applyAlignment="1">
      <alignment horizontal="center" vertical="center" wrapText="1"/>
    </xf>
    <xf numFmtId="0" fontId="5" fillId="0" borderId="57" xfId="0" applyFont="1" applyBorder="1" applyAlignment="1">
      <alignment horizontal="right" vertical="center" wrapText="1" readingOrder="2"/>
    </xf>
    <xf numFmtId="14" fontId="26" fillId="0" borderId="57" xfId="0" applyNumberFormat="1" applyFont="1" applyBorder="1" applyAlignment="1">
      <alignment horizontal="right" vertical="center" wrapText="1" readingOrder="2"/>
    </xf>
    <xf numFmtId="0" fontId="26" fillId="0" borderId="57" xfId="0" applyFont="1" applyBorder="1" applyAlignment="1">
      <alignment horizontal="right" vertical="center" wrapText="1" readingOrder="2"/>
    </xf>
    <xf numFmtId="0" fontId="26" fillId="0" borderId="57" xfId="0" applyFont="1" applyBorder="1" applyAlignment="1">
      <alignment horizontal="center" vertical="center" wrapText="1" readingOrder="2"/>
    </xf>
    <xf numFmtId="0" fontId="29" fillId="0" borderId="18" xfId="0" applyFont="1" applyBorder="1" applyAlignment="1">
      <alignment horizontal="center"/>
    </xf>
    <xf numFmtId="0" fontId="29" fillId="0" borderId="17" xfId="0" applyFont="1" applyBorder="1" applyAlignment="1">
      <alignment horizontal="center"/>
    </xf>
    <xf numFmtId="0" fontId="29" fillId="0" borderId="10" xfId="0" applyFont="1" applyBorder="1" applyAlignment="1">
      <alignment horizontal="center" wrapText="1"/>
    </xf>
    <xf numFmtId="14" fontId="5" fillId="0" borderId="6" xfId="0" applyNumberFormat="1" applyFont="1" applyBorder="1" applyAlignment="1">
      <alignment horizontal="center" vertical="center" wrapText="1" readingOrder="2"/>
    </xf>
    <xf numFmtId="14" fontId="5" fillId="0" borderId="24" xfId="0" applyNumberFormat="1" applyFont="1" applyBorder="1" applyAlignment="1">
      <alignment horizontal="center" vertical="center" wrapText="1" readingOrder="2"/>
    </xf>
    <xf numFmtId="0" fontId="30" fillId="0" borderId="40" xfId="0" applyFont="1" applyBorder="1" applyAlignment="1">
      <alignment horizontal="right" indent="4"/>
    </xf>
    <xf numFmtId="43" fontId="31" fillId="0" borderId="39" xfId="0" applyNumberFormat="1" applyFont="1" applyBorder="1" applyAlignment="1">
      <alignment vertical="center"/>
    </xf>
    <xf numFmtId="0" fontId="31" fillId="0" borderId="38" xfId="0" applyFont="1" applyBorder="1" applyAlignment="1">
      <alignment vertical="center"/>
    </xf>
    <xf numFmtId="0" fontId="31" fillId="0" borderId="37" xfId="0" applyFont="1" applyBorder="1" applyAlignment="1">
      <alignment vertical="center"/>
    </xf>
    <xf numFmtId="1" fontId="32" fillId="0" borderId="40" xfId="0" applyNumberFormat="1" applyFont="1" applyFill="1" applyBorder="1" applyAlignment="1">
      <alignment horizontal="right" indent="4"/>
    </xf>
    <xf numFmtId="0" fontId="31" fillId="0" borderId="39" xfId="0" applyFont="1" applyBorder="1" applyAlignment="1">
      <alignment vertical="center"/>
    </xf>
    <xf numFmtId="1" fontId="32" fillId="0" borderId="40" xfId="0" applyNumberFormat="1" applyFont="1" applyBorder="1" applyAlignment="1">
      <alignment horizontal="right" indent="4"/>
    </xf>
    <xf numFmtId="0" fontId="30" fillId="0" borderId="40" xfId="0" applyFont="1" applyBorder="1" applyAlignment="1">
      <alignment horizontal="right" vertical="top"/>
    </xf>
    <xf numFmtId="0" fontId="30" fillId="0" borderId="40" xfId="0" applyFont="1" applyBorder="1" applyAlignment="1">
      <alignment vertical="top"/>
    </xf>
    <xf numFmtId="0" fontId="31" fillId="7" borderId="30" xfId="0" applyFont="1" applyFill="1" applyBorder="1" applyAlignment="1">
      <alignment horizontal="center" vertical="center"/>
    </xf>
    <xf numFmtId="0" fontId="31" fillId="7" borderId="39" xfId="0" applyFont="1" applyFill="1" applyBorder="1" applyAlignment="1">
      <alignment vertical="center"/>
    </xf>
    <xf numFmtId="0" fontId="31" fillId="7" borderId="38" xfId="0" applyFont="1" applyFill="1" applyBorder="1" applyAlignment="1">
      <alignment vertical="center"/>
    </xf>
    <xf numFmtId="0" fontId="31" fillId="7" borderId="37" xfId="0" applyFont="1" applyFill="1" applyBorder="1" applyAlignment="1">
      <alignment vertical="center"/>
    </xf>
    <xf numFmtId="43" fontId="31" fillId="0" borderId="37" xfId="0" applyNumberFormat="1" applyFont="1" applyBorder="1" applyAlignment="1">
      <alignment vertical="center"/>
    </xf>
    <xf numFmtId="0" fontId="0" fillId="0" borderId="39" xfId="0" applyBorder="1"/>
    <xf numFmtId="0" fontId="0" fillId="0" borderId="38" xfId="0" applyBorder="1"/>
    <xf numFmtId="0" fontId="0" fillId="0" borderId="37" xfId="0" applyBorder="1"/>
    <xf numFmtId="0" fontId="30" fillId="0" borderId="40" xfId="0" applyFont="1" applyBorder="1" applyAlignment="1">
      <alignment horizontal="right" vertical="top" indent="9"/>
    </xf>
    <xf numFmtId="0" fontId="0" fillId="0" borderId="36" xfId="0" applyBorder="1"/>
    <xf numFmtId="0" fontId="0" fillId="0" borderId="35" xfId="0" applyBorder="1"/>
    <xf numFmtId="0" fontId="0" fillId="0" borderId="34" xfId="0" applyBorder="1"/>
    <xf numFmtId="0" fontId="0" fillId="0" borderId="33" xfId="0" applyBorder="1"/>
    <xf numFmtId="0" fontId="16" fillId="6" borderId="32" xfId="0" applyFont="1" applyFill="1" applyBorder="1" applyAlignment="1">
      <alignment horizontal="center" vertical="center"/>
    </xf>
    <xf numFmtId="43" fontId="0" fillId="6" borderId="28" xfId="0" applyNumberFormat="1" applyFill="1" applyBorder="1" applyAlignment="1">
      <alignment horizontal="center" vertical="center"/>
    </xf>
    <xf numFmtId="0" fontId="34" fillId="0" borderId="10" xfId="0" applyFont="1" applyBorder="1" applyAlignment="1">
      <alignment horizontal="center" vertical="center" wrapText="1"/>
    </xf>
    <xf numFmtId="14" fontId="35" fillId="0" borderId="10" xfId="0" applyNumberFormat="1" applyFont="1" applyBorder="1" applyAlignment="1">
      <alignment horizontal="center" vertical="center"/>
    </xf>
    <xf numFmtId="0" fontId="0" fillId="0" borderId="10" xfId="0" applyFont="1" applyBorder="1" applyAlignment="1">
      <alignment horizontal="center" vertical="center"/>
    </xf>
    <xf numFmtId="0" fontId="0" fillId="0" borderId="0" xfId="0" applyAlignment="1">
      <alignment horizontal="center" vertical="center"/>
    </xf>
    <xf numFmtId="0" fontId="1" fillId="0" borderId="14" xfId="0" applyFont="1" applyFill="1" applyBorder="1" applyAlignment="1">
      <alignment horizontal="center" vertical="center" wrapText="1" readingOrder="2"/>
    </xf>
    <xf numFmtId="0" fontId="36" fillId="0" borderId="0" xfId="0" applyFont="1" applyAlignment="1">
      <alignment horizontal="center" vertical="center"/>
    </xf>
    <xf numFmtId="0" fontId="5" fillId="2" borderId="58"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1" fillId="0" borderId="10" xfId="0" applyFont="1" applyFill="1" applyBorder="1" applyAlignment="1">
      <alignment horizontal="center" vertical="center" wrapText="1" readingOrder="2"/>
    </xf>
    <xf numFmtId="0" fontId="12" fillId="5" borderId="28" xfId="0" applyFont="1" applyFill="1" applyBorder="1" applyAlignment="1">
      <alignment horizontal="center" vertical="center"/>
    </xf>
    <xf numFmtId="43" fontId="17" fillId="0" borderId="30" xfId="9" applyFont="1" applyBorder="1" applyAlignment="1">
      <alignment horizontal="center" vertical="center"/>
    </xf>
    <xf numFmtId="43" fontId="30" fillId="0" borderId="30" xfId="9" applyFont="1" applyBorder="1" applyAlignment="1">
      <alignment horizontal="center" vertical="center"/>
    </xf>
    <xf numFmtId="43" fontId="3" fillId="0" borderId="10" xfId="9" applyFont="1" applyBorder="1" applyAlignment="1">
      <alignment horizontal="center" vertical="center" wrapText="1"/>
    </xf>
    <xf numFmtId="43" fontId="3" fillId="0" borderId="10" xfId="0" applyNumberFormat="1" applyFont="1" applyBorder="1" applyAlignment="1">
      <alignment horizontal="center" vertical="center" wrapText="1"/>
    </xf>
    <xf numFmtId="0" fontId="12" fillId="9" borderId="10" xfId="0" applyFont="1" applyFill="1" applyBorder="1" applyAlignment="1">
      <alignment horizontal="center" vertical="center"/>
    </xf>
    <xf numFmtId="0" fontId="12" fillId="9" borderId="13" xfId="0" applyFont="1" applyFill="1" applyBorder="1" applyAlignment="1">
      <alignment horizontal="center" vertical="center"/>
    </xf>
    <xf numFmtId="9" fontId="12" fillId="9" borderId="10" xfId="0" applyNumberFormat="1" applyFont="1" applyFill="1" applyBorder="1" applyAlignment="1">
      <alignment horizontal="center" vertical="center"/>
    </xf>
    <xf numFmtId="0" fontId="12" fillId="9" borderId="14" xfId="0" applyFont="1" applyFill="1" applyBorder="1" applyAlignment="1">
      <alignment horizontal="center" vertical="center"/>
    </xf>
    <xf numFmtId="0" fontId="1" fillId="0" borderId="10" xfId="0" applyFont="1" applyBorder="1" applyAlignment="1">
      <alignment horizontal="right" vertical="center" wrapText="1" readingOrder="2"/>
    </xf>
    <xf numFmtId="0" fontId="1" fillId="0" borderId="10" xfId="0" applyFont="1" applyBorder="1" applyAlignment="1">
      <alignment vertical="center" wrapText="1" readingOrder="2"/>
    </xf>
    <xf numFmtId="0" fontId="5" fillId="0" borderId="0" xfId="0" applyFont="1" applyAlignment="1">
      <alignment horizontal="right" vertical="center"/>
    </xf>
    <xf numFmtId="0" fontId="5" fillId="0" borderId="10" xfId="0" applyFont="1" applyBorder="1" applyAlignment="1">
      <alignment horizontal="right" vertical="center" wrapText="1"/>
    </xf>
    <xf numFmtId="0" fontId="0" fillId="0" borderId="0" xfId="0" applyAlignment="1">
      <alignment horizontal="right"/>
    </xf>
    <xf numFmtId="0" fontId="37" fillId="0" borderId="10" xfId="0" applyFont="1" applyBorder="1" applyAlignment="1">
      <alignment vertical="center"/>
    </xf>
    <xf numFmtId="0" fontId="37" fillId="0" borderId="10" xfId="0" applyFont="1" applyBorder="1" applyAlignment="1">
      <alignment horizontal="center" vertical="center"/>
    </xf>
    <xf numFmtId="0" fontId="37" fillId="0" borderId="10" xfId="0" applyFont="1" applyBorder="1" applyAlignment="1">
      <alignment wrapText="1"/>
    </xf>
    <xf numFmtId="0" fontId="13" fillId="0" borderId="0" xfId="0" applyFont="1" applyAlignment="1">
      <alignment horizontal="center" vertical="center"/>
    </xf>
    <xf numFmtId="0" fontId="12" fillId="0" borderId="10" xfId="0" applyFont="1" applyBorder="1"/>
    <xf numFmtId="0" fontId="37" fillId="0" borderId="10" xfId="0" applyFont="1" applyBorder="1" applyAlignment="1">
      <alignment horizontal="center"/>
    </xf>
    <xf numFmtId="0" fontId="6" fillId="10" borderId="17" xfId="0" applyFont="1" applyFill="1" applyBorder="1" applyAlignment="1">
      <alignment horizontal="center" vertical="center" wrapText="1"/>
    </xf>
    <xf numFmtId="0" fontId="6" fillId="10" borderId="11" xfId="0" applyFont="1" applyFill="1" applyBorder="1" applyAlignment="1">
      <alignment horizontal="center" vertical="center" wrapText="1"/>
    </xf>
    <xf numFmtId="0" fontId="6" fillId="10" borderId="11" xfId="0" applyFont="1" applyFill="1" applyBorder="1" applyAlignment="1">
      <alignment horizontal="center"/>
    </xf>
    <xf numFmtId="0" fontId="6" fillId="10" borderId="11" xfId="0" applyFont="1" applyFill="1" applyBorder="1" applyAlignment="1">
      <alignment horizontal="right" vertical="center" wrapText="1"/>
    </xf>
    <xf numFmtId="0" fontId="39" fillId="0" borderId="20" xfId="0" applyFont="1" applyBorder="1" applyAlignment="1">
      <alignment horizontal="center" vertical="center" wrapText="1"/>
    </xf>
    <xf numFmtId="0" fontId="39" fillId="0" borderId="17" xfId="0" applyFont="1" applyBorder="1" applyAlignment="1">
      <alignment horizontal="center" vertical="center" wrapText="1"/>
    </xf>
    <xf numFmtId="0" fontId="39" fillId="0" borderId="21" xfId="0" applyFont="1" applyBorder="1" applyAlignment="1">
      <alignment horizontal="center" vertical="center" wrapText="1"/>
    </xf>
    <xf numFmtId="9" fontId="39" fillId="0" borderId="21" xfId="0" applyNumberFormat="1" applyFont="1" applyBorder="1" applyAlignment="1">
      <alignment horizontal="center" vertical="center" wrapText="1"/>
    </xf>
    <xf numFmtId="0" fontId="39" fillId="0" borderId="19" xfId="0" applyFont="1" applyBorder="1" applyAlignment="1">
      <alignment horizontal="center" vertical="center" wrapText="1"/>
    </xf>
    <xf numFmtId="0" fontId="39" fillId="0" borderId="11" xfId="0" applyFont="1" applyBorder="1" applyAlignment="1">
      <alignment horizontal="center" vertical="center" wrapText="1"/>
    </xf>
    <xf numFmtId="0" fontId="39" fillId="0" borderId="18" xfId="0" applyFont="1" applyBorder="1" applyAlignment="1">
      <alignment horizontal="center" vertical="center" wrapText="1"/>
    </xf>
    <xf numFmtId="0" fontId="39" fillId="0" borderId="10" xfId="0" applyFont="1" applyBorder="1" applyAlignment="1">
      <alignment horizontal="center" vertical="center" wrapText="1"/>
    </xf>
    <xf numFmtId="0" fontId="31" fillId="0" borderId="10" xfId="0" applyFont="1" applyBorder="1"/>
    <xf numFmtId="0" fontId="40" fillId="0" borderId="10" xfId="0" applyFont="1" applyFill="1" applyBorder="1" applyAlignment="1">
      <alignment horizontal="right" wrapText="1"/>
    </xf>
    <xf numFmtId="0" fontId="27" fillId="0" borderId="10" xfId="0" applyFont="1" applyFill="1" applyBorder="1" applyAlignment="1">
      <alignment horizontal="right"/>
    </xf>
    <xf numFmtId="0" fontId="40" fillId="0" borderId="10" xfId="0" applyFont="1" applyFill="1" applyBorder="1" applyAlignment="1">
      <alignment wrapText="1"/>
    </xf>
    <xf numFmtId="0" fontId="33" fillId="0" borderId="10" xfId="8" applyFont="1" applyFill="1" applyBorder="1" applyAlignment="1">
      <alignment horizontal="right"/>
    </xf>
    <xf numFmtId="0" fontId="0" fillId="0" borderId="0" xfId="0" applyFill="1"/>
    <xf numFmtId="0" fontId="21" fillId="0" borderId="10" xfId="8" applyFill="1" applyBorder="1" applyAlignment="1">
      <alignment wrapText="1"/>
    </xf>
    <xf numFmtId="0" fontId="40" fillId="0" borderId="10" xfId="0" applyFont="1" applyFill="1" applyBorder="1" applyAlignment="1">
      <alignment horizontal="right"/>
    </xf>
    <xf numFmtId="0" fontId="0" fillId="0" borderId="10" xfId="0" applyFill="1" applyBorder="1"/>
    <xf numFmtId="0" fontId="41" fillId="0" borderId="10" xfId="8" applyFont="1" applyFill="1" applyBorder="1" applyAlignment="1">
      <alignment horizontal="right" vertical="center" wrapText="1" readingOrder="2"/>
    </xf>
    <xf numFmtId="0" fontId="21" fillId="0" borderId="10" xfId="8" applyFill="1" applyBorder="1"/>
    <xf numFmtId="0" fontId="21" fillId="0" borderId="10" xfId="8" applyFill="1" applyBorder="1" applyAlignment="1">
      <alignment horizontal="right" vertical="center" wrapText="1" readingOrder="2"/>
    </xf>
    <xf numFmtId="0" fontId="42" fillId="0" borderId="10" xfId="0" applyFont="1" applyFill="1" applyBorder="1" applyAlignment="1">
      <alignment horizontal="right" vertical="center" wrapText="1" readingOrder="2"/>
    </xf>
    <xf numFmtId="0" fontId="21" fillId="0" borderId="10" xfId="8" applyFill="1" applyBorder="1" applyAlignment="1">
      <alignment horizontal="right" wrapText="1"/>
    </xf>
    <xf numFmtId="0" fontId="0" fillId="0" borderId="11" xfId="0" applyFill="1" applyBorder="1"/>
    <xf numFmtId="0" fontId="21" fillId="0" borderId="11" xfId="8" applyFill="1" applyBorder="1" applyAlignment="1">
      <alignment horizontal="right" wrapText="1"/>
    </xf>
    <xf numFmtId="0" fontId="31" fillId="0" borderId="0" xfId="0" applyFont="1"/>
    <xf numFmtId="0" fontId="43" fillId="0" borderId="0" xfId="0" applyFont="1"/>
    <xf numFmtId="43" fontId="0" fillId="0" borderId="0" xfId="0" applyNumberFormat="1"/>
    <xf numFmtId="0" fontId="44" fillId="0" borderId="10" xfId="0" applyFont="1" applyFill="1" applyBorder="1" applyAlignment="1">
      <alignment horizontal="right"/>
    </xf>
    <xf numFmtId="0" fontId="0" fillId="0" borderId="0" xfId="0" applyAlignment="1">
      <alignment wrapText="1"/>
    </xf>
    <xf numFmtId="0" fontId="44" fillId="0" borderId="12" xfId="0" applyFont="1" applyBorder="1" applyAlignment="1">
      <alignment horizontal="right" wrapText="1"/>
    </xf>
    <xf numFmtId="0" fontId="44" fillId="0" borderId="0" xfId="0" applyFont="1" applyAlignment="1">
      <alignment horizontal="right"/>
    </xf>
    <xf numFmtId="0" fontId="44" fillId="0" borderId="0" xfId="0" applyFont="1" applyFill="1" applyAlignment="1">
      <alignment horizontal="right"/>
    </xf>
    <xf numFmtId="0" fontId="31" fillId="0" borderId="0" xfId="0" applyFont="1" applyAlignment="1">
      <alignment wrapText="1"/>
    </xf>
    <xf numFmtId="0" fontId="45" fillId="0" borderId="10" xfId="0" applyFont="1" applyBorder="1"/>
    <xf numFmtId="0" fontId="45" fillId="0" borderId="10" xfId="0" applyFont="1" applyBorder="1" applyAlignment="1">
      <alignment horizontal="center"/>
    </xf>
    <xf numFmtId="0" fontId="0" fillId="0" borderId="10" xfId="0" applyBorder="1" applyAlignment="1">
      <alignment horizontal="right"/>
    </xf>
    <xf numFmtId="0" fontId="44" fillId="0" borderId="10" xfId="0" applyFont="1" applyBorder="1" applyAlignment="1">
      <alignment horizontal="right"/>
    </xf>
    <xf numFmtId="14" fontId="5" fillId="0" borderId="11" xfId="0" applyNumberFormat="1" applyFont="1" applyBorder="1" applyAlignment="1">
      <alignment horizontal="right" vertical="center" readingOrder="2"/>
    </xf>
    <xf numFmtId="0" fontId="3" fillId="0" borderId="11" xfId="0" applyFont="1" applyBorder="1" applyAlignment="1">
      <alignment horizontal="right" vertical="center" wrapText="1" readingOrder="2"/>
    </xf>
    <xf numFmtId="0" fontId="5" fillId="0" borderId="11" xfId="0" applyFont="1" applyBorder="1" applyAlignment="1">
      <alignment horizontal="center" vertical="center" wrapText="1" readingOrder="2"/>
    </xf>
    <xf numFmtId="0" fontId="44" fillId="0" borderId="11" xfId="0" applyFont="1" applyBorder="1" applyAlignment="1">
      <alignment horizontal="right"/>
    </xf>
    <xf numFmtId="0" fontId="0" fillId="0" borderId="11" xfId="0" applyBorder="1" applyAlignment="1">
      <alignment horizontal="right"/>
    </xf>
    <xf numFmtId="0" fontId="21" fillId="0" borderId="11" xfId="8" applyBorder="1" applyAlignment="1">
      <alignment horizontal="right"/>
    </xf>
    <xf numFmtId="0" fontId="37" fillId="11" borderId="10" xfId="0" applyFont="1" applyFill="1" applyBorder="1" applyAlignment="1">
      <alignment horizontal="center" vertical="center" wrapText="1" readingOrder="2"/>
    </xf>
    <xf numFmtId="0" fontId="47" fillId="10" borderId="11" xfId="0" applyFont="1" applyFill="1" applyBorder="1" applyAlignment="1">
      <alignment horizontal="center" vertical="center" wrapText="1"/>
    </xf>
    <xf numFmtId="0" fontId="12" fillId="12" borderId="10" xfId="0" applyFont="1" applyFill="1" applyBorder="1"/>
    <xf numFmtId="0" fontId="12" fillId="12" borderId="10" xfId="0" applyFont="1" applyFill="1" applyBorder="1" applyAlignment="1">
      <alignment horizontal="center"/>
    </xf>
    <xf numFmtId="0" fontId="12" fillId="12" borderId="10" xfId="0" applyFont="1" applyFill="1" applyBorder="1" applyAlignment="1">
      <alignment horizontal="center" vertical="center"/>
    </xf>
    <xf numFmtId="0" fontId="37" fillId="12" borderId="10" xfId="0" applyFont="1" applyFill="1" applyBorder="1" applyAlignment="1">
      <alignment horizontal="center"/>
    </xf>
    <xf numFmtId="0" fontId="5" fillId="0" borderId="10" xfId="0" applyFont="1" applyBorder="1" applyAlignment="1">
      <alignment horizontal="right" vertical="center" wrapText="1" readingOrder="2"/>
    </xf>
    <xf numFmtId="0" fontId="26" fillId="0" borderId="10" xfId="0" applyFont="1" applyBorder="1" applyAlignment="1">
      <alignment horizontal="right" vertical="center" wrapText="1" readingOrder="2"/>
    </xf>
    <xf numFmtId="14" fontId="0" fillId="0" borderId="10" xfId="0" applyNumberFormat="1" applyBorder="1"/>
    <xf numFmtId="0" fontId="31" fillId="0" borderId="10" xfId="0" applyFont="1" applyBorder="1" applyAlignment="1">
      <alignment horizontal="right" wrapText="1"/>
    </xf>
    <xf numFmtId="0" fontId="31" fillId="0" borderId="10" xfId="0" applyFont="1" applyBorder="1" applyAlignment="1">
      <alignment wrapText="1"/>
    </xf>
    <xf numFmtId="0" fontId="7" fillId="0" borderId="60" xfId="0" applyFont="1" applyBorder="1" applyAlignment="1">
      <alignment horizontal="right" vertical="center" wrapText="1" readingOrder="2"/>
    </xf>
    <xf numFmtId="0" fontId="40" fillId="0" borderId="11" xfId="0" applyFont="1" applyBorder="1" applyAlignment="1">
      <alignment horizontal="right"/>
    </xf>
    <xf numFmtId="0" fontId="40" fillId="0" borderId="0" xfId="0" applyFont="1" applyBorder="1" applyAlignment="1">
      <alignment horizontal="right"/>
    </xf>
    <xf numFmtId="0" fontId="50" fillId="0" borderId="11" xfId="0" applyFont="1" applyBorder="1" applyAlignment="1">
      <alignment horizontal="right"/>
    </xf>
    <xf numFmtId="0" fontId="12" fillId="0" borderId="10" xfId="0" applyFont="1" applyFill="1" applyBorder="1" applyAlignment="1">
      <alignment horizontal="center" vertical="center"/>
    </xf>
    <xf numFmtId="0" fontId="46" fillId="0" borderId="0" xfId="0" applyFont="1" applyFill="1"/>
    <xf numFmtId="0" fontId="51" fillId="0" borderId="10" xfId="0" applyFont="1" applyBorder="1" applyAlignment="1">
      <alignment horizontal="right" vertical="center" readingOrder="2"/>
    </xf>
    <xf numFmtId="0" fontId="11" fillId="0" borderId="10" xfId="0" applyFont="1" applyBorder="1" applyAlignment="1">
      <alignment horizontal="right" vertical="center" wrapText="1" readingOrder="2"/>
    </xf>
    <xf numFmtId="0" fontId="48" fillId="0" borderId="0" xfId="0" applyFont="1" applyFill="1"/>
    <xf numFmtId="0" fontId="1" fillId="0" borderId="10" xfId="0" applyFont="1" applyFill="1" applyBorder="1" applyAlignment="1">
      <alignment vertical="center" wrapText="1" readingOrder="2"/>
    </xf>
    <xf numFmtId="0" fontId="40" fillId="0" borderId="10" xfId="0" applyFont="1" applyBorder="1" applyAlignment="1">
      <alignment horizontal="right"/>
    </xf>
    <xf numFmtId="0" fontId="40" fillId="0" borderId="0" xfId="0" applyFont="1" applyFill="1" applyAlignment="1">
      <alignment horizontal="right"/>
    </xf>
    <xf numFmtId="0" fontId="40" fillId="0" borderId="0" xfId="0" applyFont="1" applyAlignment="1">
      <alignment horizontal="right"/>
    </xf>
    <xf numFmtId="0" fontId="45" fillId="0" borderId="21" xfId="0" applyFont="1" applyFill="1" applyBorder="1"/>
    <xf numFmtId="0" fontId="40" fillId="0" borderId="11" xfId="0" applyFont="1" applyFill="1" applyBorder="1" applyAlignment="1">
      <alignment horizontal="right"/>
    </xf>
    <xf numFmtId="0" fontId="52" fillId="0" borderId="10" xfId="0" applyFont="1" applyFill="1" applyBorder="1" applyAlignment="1">
      <alignment vertical="center" wrapText="1" readingOrder="2"/>
    </xf>
    <xf numFmtId="0" fontId="49" fillId="0" borderId="25" xfId="0" applyFont="1" applyFill="1" applyBorder="1" applyAlignment="1">
      <alignment horizontal="right" vertical="center" wrapText="1" readingOrder="2"/>
    </xf>
    <xf numFmtId="0" fontId="7" fillId="0" borderId="61" xfId="0" applyFont="1" applyBorder="1" applyAlignment="1">
      <alignment horizontal="right" vertical="center" wrapText="1" readingOrder="2"/>
    </xf>
    <xf numFmtId="0" fontId="0" fillId="0" borderId="0" xfId="0" applyAlignment="1">
      <alignment horizontal="center"/>
    </xf>
    <xf numFmtId="0" fontId="38" fillId="0" borderId="0" xfId="0" applyFont="1" applyAlignment="1">
      <alignment horizontal="right" vertical="center"/>
    </xf>
    <xf numFmtId="0" fontId="7" fillId="0" borderId="0" xfId="0" applyFont="1" applyAlignment="1">
      <alignment horizontal="center"/>
    </xf>
    <xf numFmtId="0" fontId="24" fillId="0" borderId="0" xfId="0" applyFont="1" applyAlignment="1">
      <alignment horizontal="center" wrapText="1"/>
    </xf>
    <xf numFmtId="0" fontId="15" fillId="0" borderId="31" xfId="0" applyFont="1" applyBorder="1" applyAlignment="1">
      <alignment horizontal="center"/>
    </xf>
    <xf numFmtId="0" fontId="18" fillId="0" borderId="55" xfId="0" applyFont="1" applyBorder="1" applyAlignment="1">
      <alignment horizontal="center" vertical="center"/>
    </xf>
    <xf numFmtId="0" fontId="18" fillId="0" borderId="50" xfId="0" applyFont="1" applyBorder="1" applyAlignment="1">
      <alignment horizontal="center" vertical="center"/>
    </xf>
    <xf numFmtId="0" fontId="18" fillId="0" borderId="54" xfId="0" applyFont="1" applyBorder="1" applyAlignment="1">
      <alignment horizontal="center" vertical="center"/>
    </xf>
    <xf numFmtId="0" fontId="18" fillId="0" borderId="49" xfId="0" applyFont="1" applyBorder="1" applyAlignment="1">
      <alignment horizontal="center" vertical="center"/>
    </xf>
    <xf numFmtId="0" fontId="19" fillId="0" borderId="53" xfId="0" applyFont="1" applyBorder="1" applyAlignment="1">
      <alignment horizontal="center"/>
    </xf>
    <xf numFmtId="0" fontId="19" fillId="0" borderId="52" xfId="0" applyFont="1" applyBorder="1" applyAlignment="1">
      <alignment horizontal="center"/>
    </xf>
    <xf numFmtId="0" fontId="19" fillId="0" borderId="51" xfId="0" applyFont="1" applyBorder="1" applyAlignment="1">
      <alignment horizontal="center"/>
    </xf>
    <xf numFmtId="0" fontId="0" fillId="0" borderId="59" xfId="0" applyBorder="1" applyAlignment="1">
      <alignment horizontal="center"/>
    </xf>
    <xf numFmtId="0" fontId="1" fillId="0" borderId="10" xfId="0" applyFont="1" applyFill="1" applyBorder="1" applyAlignment="1">
      <alignment horizontal="center" vertical="center" wrapText="1" readingOrder="2"/>
    </xf>
    <xf numFmtId="0" fontId="0" fillId="0" borderId="19" xfId="0" applyBorder="1" applyAlignment="1">
      <alignment horizontal="center" vertical="center"/>
    </xf>
    <xf numFmtId="0" fontId="0" fillId="0" borderId="0" xfId="0" applyAlignment="1">
      <alignment horizontal="center" vertical="center"/>
    </xf>
    <xf numFmtId="0" fontId="1" fillId="0" borderId="14" xfId="0" applyFont="1" applyFill="1" applyBorder="1" applyAlignment="1">
      <alignment horizontal="center" vertical="center" wrapText="1" readingOrder="2"/>
    </xf>
    <xf numFmtId="0" fontId="1" fillId="0" borderId="13" xfId="0" applyFont="1" applyFill="1" applyBorder="1" applyAlignment="1">
      <alignment horizontal="center" vertical="center" wrapText="1" readingOrder="2"/>
    </xf>
    <xf numFmtId="43" fontId="3" fillId="0" borderId="11" xfId="9" applyFont="1" applyBorder="1" applyAlignment="1">
      <alignment horizontal="center" vertical="center" wrapText="1"/>
    </xf>
    <xf numFmtId="43" fontId="3" fillId="0" borderId="21" xfId="9" applyFont="1" applyBorder="1" applyAlignment="1">
      <alignment horizontal="center" vertical="center" wrapText="1"/>
    </xf>
    <xf numFmtId="43" fontId="3" fillId="0" borderId="12" xfId="9" applyFont="1" applyBorder="1" applyAlignment="1">
      <alignment horizontal="center" vertical="center" wrapText="1"/>
    </xf>
  </cellXfs>
  <cellStyles count="10">
    <cellStyle name="Comma" xfId="9" builtinId="3"/>
    <cellStyle name="Comma 2" xfId="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8" builtinId="8"/>
    <cellStyle name="Normal" xfId="0" builtinId="0"/>
  </cellStyles>
  <dxfs count="117">
    <dxf>
      <font>
        <b/>
        <i val="0"/>
        <strike val="0"/>
        <condense val="0"/>
        <extend val="0"/>
        <outline val="0"/>
        <shadow val="0"/>
        <u val="none"/>
        <vertAlign val="baseline"/>
        <sz val="14"/>
        <color theme="1"/>
        <name val="Sakkal Majalla"/>
        <scheme val="none"/>
      </font>
      <alignment horizontal="right" vertical="center" textRotation="0" wrapText="1" indent="0" justifyLastLine="0" shrinkToFit="0" readingOrder="2"/>
      <border diagonalUp="0" diagonalDown="0">
        <left/>
        <right style="medium">
          <color rgb="FF006738"/>
        </right>
        <top/>
        <bottom style="medium">
          <color rgb="FF006738"/>
        </bottom>
        <vertical/>
        <horizontal/>
      </border>
    </dxf>
    <dxf>
      <font>
        <b/>
        <i val="0"/>
        <strike val="0"/>
        <condense val="0"/>
        <extend val="0"/>
        <outline val="0"/>
        <shadow val="0"/>
        <u val="none"/>
        <vertAlign val="baseline"/>
        <sz val="14"/>
        <color theme="1"/>
        <name val="Sakkal Majalla"/>
        <scheme val="none"/>
      </font>
      <alignment horizontal="right" vertical="center" textRotation="0" wrapText="1" indent="0" justifyLastLine="0" shrinkToFit="0" readingOrder="2"/>
      <border diagonalUp="0" diagonalDown="0">
        <left style="medium">
          <color rgb="FF006738"/>
        </left>
        <right style="medium">
          <color rgb="FF006738"/>
        </right>
        <top/>
        <bottom style="medium">
          <color rgb="FF006738"/>
        </bottom>
        <vertical/>
        <horizontal/>
      </border>
    </dxf>
    <dxf>
      <border outline="0">
        <top style="medium">
          <color rgb="FFB48543"/>
        </top>
        <bottom style="medium">
          <color rgb="FF006738"/>
        </bottom>
      </border>
    </dxf>
    <dxf>
      <border outline="0">
        <bottom style="medium">
          <color rgb="FF006738"/>
        </bottom>
      </border>
    </dxf>
    <dxf>
      <font>
        <b/>
        <i val="0"/>
        <strike val="0"/>
        <condense val="0"/>
        <extend val="0"/>
        <outline val="0"/>
        <shadow val="0"/>
        <u val="none"/>
        <vertAlign val="baseline"/>
        <sz val="14"/>
        <color rgb="FF000000"/>
        <name val="Sakkal Majalla"/>
        <scheme val="none"/>
      </font>
      <fill>
        <patternFill patternType="none">
          <fgColor indexed="64"/>
          <bgColor auto="1"/>
        </patternFill>
      </fill>
      <alignment horizontal="center" vertical="center" textRotation="0" wrapText="1" indent="0" justifyLastLine="0" shrinkToFit="0" readingOrder="2"/>
      <border diagonalUp="0" diagonalDown="0" outline="0">
        <left style="medium">
          <color rgb="FFFFFFFF"/>
        </left>
        <right style="medium">
          <color rgb="FFFFFFFF"/>
        </right>
        <top/>
        <bottom/>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3"/>
        <color theme="1"/>
        <name val="Sakkal Majalla"/>
        <scheme val="none"/>
      </font>
      <fill>
        <patternFill patternType="solid">
          <fgColor theme="4" tint="0.79998168889431442"/>
          <bgColor theme="4" tint="0.79998168889431442"/>
        </patternFill>
      </fill>
      <alignment horizontal="center" vertical="center" textRotation="0" wrapText="1" indent="0" justifyLastLine="0" shrinkToFit="0" readingOrder="2"/>
      <border diagonalUp="0" diagonalDown="0" outline="0">
        <left style="thin">
          <color indexed="64"/>
        </left>
        <right style="thin">
          <color indexed="64"/>
        </right>
        <top/>
        <bottom/>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border diagonalUp="0" diagonalDown="0">
        <left style="medium">
          <color indexed="64"/>
        </left>
        <right/>
        <top/>
        <bottom style="medium">
          <color indexed="64"/>
        </bottom>
        <vertical/>
        <horizontal/>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border diagonalUp="0" diagonalDown="0">
        <left style="medium">
          <color indexed="64"/>
        </left>
        <right/>
        <top/>
        <bottom style="medium">
          <color indexed="64"/>
        </bottom>
        <vertical/>
        <horizontal/>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border diagonalUp="0" diagonalDown="0">
        <left style="medium">
          <color indexed="64"/>
        </left>
        <right/>
        <top/>
        <bottom style="medium">
          <color indexed="64"/>
        </bottom>
        <vertical/>
        <horizontal/>
      </border>
    </dxf>
    <dxf>
      <font>
        <b/>
        <i val="0"/>
        <strike val="0"/>
        <condense val="0"/>
        <extend val="0"/>
        <outline val="0"/>
        <shadow val="0"/>
        <u val="none"/>
        <vertAlign val="baseline"/>
        <sz val="13"/>
        <color theme="1"/>
        <name val="Sakkal Majalla"/>
        <scheme val="none"/>
      </font>
      <alignment horizontal="right" vertical="center" textRotation="0" wrapText="1" indent="0" justifyLastLine="0" shrinkToFit="0" readingOrder="2"/>
      <border diagonalUp="0" diagonalDown="0">
        <left style="medium">
          <color indexed="64"/>
        </left>
        <right/>
        <top/>
        <bottom style="medium">
          <color indexed="64"/>
        </bottom>
        <vertical/>
        <horizontal/>
      </border>
    </dxf>
    <dxf>
      <border outline="0">
        <bottom style="medium">
          <color indexed="64"/>
        </bottom>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dxf>
    <dxf>
      <font>
        <b/>
        <i val="0"/>
        <strike val="0"/>
        <condense val="0"/>
        <extend val="0"/>
        <outline val="0"/>
        <shadow val="0"/>
        <u val="none"/>
        <vertAlign val="baseline"/>
        <sz val="13"/>
        <color theme="1"/>
        <name val="Sakkal Majalla"/>
        <scheme val="none"/>
      </font>
      <alignment horizontal="center" vertical="center" textRotation="0" wrapText="1" indent="0" justifyLastLine="0" shrinkToFit="0" readingOrder="2"/>
      <border diagonalUp="0" diagonalDown="0" outline="0">
        <left style="thin">
          <color indexed="64"/>
        </left>
        <right style="thin">
          <color indexed="64"/>
        </right>
        <top/>
        <bottom/>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3"/>
        <color rgb="FF000000"/>
        <name val="Sakkal Majalla"/>
        <scheme val="none"/>
      </font>
      <alignment horizontal="right" vertical="center" textRotation="0" wrapText="1" indent="0" justifyLastLine="0" shrinkToFit="0" readingOrder="2"/>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3"/>
        <color theme="1"/>
        <name val="Sakkal Majalla"/>
        <scheme val="none"/>
      </font>
      <alignment horizontal="right" vertical="center" textRotation="0" wrapText="1" indent="0" justifyLastLine="0" shrinkToFit="0" readingOrder="2"/>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3"/>
        <color theme="1"/>
        <name val="Sakkal Majalla"/>
        <scheme val="none"/>
      </font>
      <alignment horizontal="center" vertical="center" textRotation="0" wrapText="1" indent="0" justifyLastLine="0" shrinkToFit="0" readingOrder="2"/>
      <border diagonalUp="0" diagonalDown="0" outline="0">
        <left style="thin">
          <color indexed="64"/>
        </left>
        <right style="thin">
          <color indexed="64"/>
        </right>
        <top/>
        <bottom/>
      </border>
    </dxf>
    <dxf>
      <alignment textRotation="0" wrapText="1" indent="0" justifyLastLine="0" shrinkToFit="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2"/>
      <border diagonalUp="0" diagonalDown="0" outline="0">
        <left style="thin">
          <color indexed="64"/>
        </left>
        <right style="thin">
          <color indexed="64"/>
        </right>
        <top/>
        <bottom/>
      </border>
    </dxf>
    <dxf>
      <border outline="0">
        <left style="medium">
          <color indexed="64"/>
        </left>
        <top style="medium">
          <color indexed="64"/>
        </top>
        <bottom style="medium">
          <color indexed="64"/>
        </bottom>
      </border>
    </dxf>
    <dxf>
      <border outline="0">
        <bottom style="medium">
          <color indexed="64"/>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2"/>
      <border diagonalUp="0" diagonalDown="0" outline="0">
        <left style="medium">
          <color indexed="64"/>
        </left>
        <right style="medium">
          <color indexed="64"/>
        </right>
        <top/>
        <bottom/>
      </border>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2"/>
      <border diagonalUp="0" diagonalDown="0" outline="0">
        <left style="thin">
          <color indexed="64"/>
        </left>
        <right style="thin">
          <color indexed="64"/>
        </right>
        <top/>
        <bottom/>
      </border>
    </dxf>
    <dxf>
      <alignment horizontal="center" vertical="bottom" textRotation="0" wrapText="0" indent="0" justifyLastLine="0" shrinkToFit="0" readingOrder="0"/>
    </dxf>
    <dxf>
      <border outline="0">
        <top style="thin">
          <color indexed="64"/>
        </top>
      </border>
    </dxf>
    <dxf>
      <border outline="0">
        <bottom style="thin">
          <color theme="4" tint="0.39997558519241921"/>
        </bottom>
      </border>
    </dxf>
    <dxf>
      <font>
        <b/>
        <i val="0"/>
        <strike val="0"/>
        <condense val="0"/>
        <extend val="0"/>
        <outline val="0"/>
        <shadow val="0"/>
        <u val="none"/>
        <vertAlign val="baseline"/>
        <sz val="13"/>
        <color rgb="FF000000"/>
        <name val="Sakkal Majalla"/>
        <scheme val="none"/>
      </font>
      <fill>
        <patternFill patternType="solid">
          <fgColor theme="4" tint="0.79998168889431442"/>
          <bgColor theme="4" tint="0.79998168889431442"/>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left/>
        <right style="thin">
          <color indexed="64"/>
        </right>
        <top style="thin">
          <color indexed="64"/>
        </top>
        <bottom/>
        <vertical/>
        <horizontal/>
      </border>
    </dxf>
    <dxf>
      <border outline="0">
        <top style="thin">
          <color indexed="64"/>
        </top>
      </border>
    </dxf>
    <dxf>
      <border outline="0">
        <right style="thin">
          <color indexed="64"/>
        </right>
        <top style="thin">
          <color indexed="64"/>
        </top>
        <bottom style="thin">
          <color indexed="64"/>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border diagonalUp="0" diagonalDown="0">
        <left style="thin">
          <color indexed="64"/>
        </left>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alignment horizontal="general" vertical="center" textRotation="0" wrapText="0" indent="0" justifyLastLine="0" shrinkToFit="0" readingOrder="0"/>
    </dxf>
    <dxf>
      <border outline="0">
        <top style="thin">
          <color indexed="64"/>
        </top>
      </border>
    </dxf>
    <dxf>
      <alignment horizontal="general"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3"/>
        <color rgb="FF000000"/>
        <name val="Sakkal Majalla"/>
        <scheme val="none"/>
      </font>
      <alignment horizontal="center" vertical="center"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scheme val="minor"/>
      </font>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scheme val="minor"/>
      </font>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scheme val="minor"/>
      </font>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Calibri"/>
        <scheme val="minor"/>
      </font>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border diagonalUp="0" diagonalDown="0">
        <left style="thin">
          <color auto="1"/>
        </left>
        <right style="thin">
          <color auto="1"/>
        </right>
        <top style="thin">
          <color auto="1"/>
        </top>
        <bottom style="thin">
          <color auto="1"/>
        </bottom>
        <vertical/>
        <horizontal/>
      </border>
    </dxf>
    <dxf>
      <alignment horizontal="right" vertical="bottom"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border diagonalUp="0" diagonalDown="0">
        <left style="thin">
          <color auto="1"/>
        </left>
        <right style="thin">
          <color auto="1"/>
        </right>
        <top style="thin">
          <color auto="1"/>
        </top>
        <bottom style="thin">
          <color auto="1"/>
        </bottom>
        <vertical/>
        <horizontal/>
      </border>
    </dxf>
    <dxf>
      <font>
        <b val="0"/>
        <i val="0"/>
        <strike val="0"/>
        <condense val="0"/>
        <extend val="0"/>
        <outline val="0"/>
        <shadow val="0"/>
        <u val="none"/>
        <vertAlign val="baseline"/>
        <sz val="10"/>
        <color theme="1"/>
        <name val="Arial"/>
        <scheme val="minor"/>
      </font>
      <alignment horizontal="right" vertical="bottom" textRotation="0" wrapText="0" relativeIndent="0" justifyLastLine="0" shrinkToFit="0" readingOrder="0"/>
    </dxf>
    <dxf>
      <font>
        <b/>
        <i val="0"/>
        <strike val="0"/>
        <condense val="0"/>
        <extend val="0"/>
        <outline val="0"/>
        <shadow val="0"/>
        <u val="none"/>
        <vertAlign val="baseline"/>
        <sz val="13"/>
        <color rgb="FF000000"/>
        <name val="Sakkal Majalla"/>
        <scheme val="none"/>
      </font>
      <alignment horizontal="center" vertical="center" textRotation="0" wrapText="0" indent="0" justifyLastLine="0" shrinkToFit="0" readingOrder="0"/>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border diagonalUp="0" diagonalDown="0">
        <left style="medium">
          <color indexed="64"/>
        </left>
        <right/>
        <top style="medium">
          <color indexed="64"/>
        </top>
        <bottom style="medium">
          <color indexed="64"/>
        </bottom>
        <vertical/>
        <horizontal/>
      </border>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border diagonalUp="0" diagonalDown="0">
        <left style="medium">
          <color indexed="64"/>
        </left>
        <right/>
        <top style="medium">
          <color indexed="64"/>
        </top>
        <bottom style="medium">
          <color indexed="64"/>
        </bottom>
        <vertical/>
        <horizontal/>
      </border>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border diagonalUp="0" diagonalDown="0">
        <left style="medium">
          <color indexed="64"/>
        </left>
        <right/>
        <top style="medium">
          <color indexed="64"/>
        </top>
        <bottom style="medium">
          <color indexed="64"/>
        </bottom>
        <vertical/>
        <horizontal/>
      </border>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border diagonalUp="0" diagonalDown="0">
        <left style="medium">
          <color indexed="64"/>
        </left>
        <right/>
        <top style="medium">
          <color indexed="64"/>
        </top>
        <bottom style="medium">
          <color indexed="64"/>
        </bottom>
        <vertical/>
        <horizontal/>
      </border>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border diagonalUp="0" diagonalDown="0">
        <left/>
        <right style="medium">
          <color indexed="64"/>
        </right>
        <top style="medium">
          <color indexed="64"/>
        </top>
        <bottom style="medium">
          <color indexed="64"/>
        </bottom>
        <vertical/>
        <horizontal/>
      </border>
    </dxf>
    <dxf>
      <border outline="0">
        <left style="medium">
          <color indexed="64"/>
        </left>
        <top style="medium">
          <color indexed="64"/>
        </top>
        <bottom style="medium">
          <color indexed="64"/>
        </bottom>
      </border>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dxf>
    <dxf>
      <border outline="0">
        <bottom style="medium">
          <color indexed="64"/>
        </bottom>
      </border>
    </dxf>
    <dxf>
      <font>
        <b/>
        <i val="0"/>
        <strike val="0"/>
        <condense val="0"/>
        <extend val="0"/>
        <outline val="0"/>
        <shadow val="0"/>
        <u val="none"/>
        <vertAlign val="baseline"/>
        <sz val="10"/>
        <color theme="1"/>
        <name val="Sakkal Majalla"/>
        <scheme val="none"/>
      </font>
      <alignment horizontal="center" vertical="center" textRotation="0" wrapText="1" indent="0" justifyLastLine="0" shrinkToFit="0" readingOrder="0"/>
      <border diagonalUp="0" diagonalDown="0" outline="0">
        <left style="medium">
          <color indexed="64"/>
        </left>
        <right style="medium">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508000</xdr:colOff>
      <xdr:row>1</xdr:row>
      <xdr:rowOff>0</xdr:rowOff>
    </xdr:from>
    <xdr:to>
      <xdr:col>2</xdr:col>
      <xdr:colOff>3962400</xdr:colOff>
      <xdr:row>7</xdr:row>
      <xdr:rowOff>63500</xdr:rowOff>
    </xdr:to>
    <xdr:sp macro="" textlink="">
      <xdr:nvSpPr>
        <xdr:cNvPr id="2" name="Rectangle 1"/>
        <xdr:cNvSpPr/>
      </xdr:nvSpPr>
      <xdr:spPr>
        <a:xfrm>
          <a:off x="13522540900" y="190500"/>
          <a:ext cx="5918200" cy="12065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rtl="1"/>
          <a:r>
            <a:rPr lang="ar-SA" sz="2800">
              <a:solidFill>
                <a:schemeClr val="tx1"/>
              </a:solidFill>
            </a:rPr>
            <a:t>جمعية</a:t>
          </a:r>
          <a:r>
            <a:rPr lang="ar-SA" sz="2800" baseline="0">
              <a:solidFill>
                <a:schemeClr val="tx1"/>
              </a:solidFill>
            </a:rPr>
            <a:t> الفضول الخيرية للخدمات الاجتماعية</a:t>
          </a:r>
          <a:endParaRPr lang="en-US" sz="2800">
            <a:solidFill>
              <a:schemeClr val="tx1"/>
            </a:solidFill>
          </a:endParaRPr>
        </a:p>
      </xdr:txBody>
    </xdr:sp>
    <xdr:clientData/>
  </xdr:twoCellAnchor>
  <xdr:twoCellAnchor editAs="oneCell">
    <xdr:from>
      <xdr:col>2</xdr:col>
      <xdr:colOff>137925</xdr:colOff>
      <xdr:row>12</xdr:row>
      <xdr:rowOff>9525</xdr:rowOff>
    </xdr:from>
    <xdr:to>
      <xdr:col>2</xdr:col>
      <xdr:colOff>2600325</xdr:colOff>
      <xdr:row>25</xdr:row>
      <xdr:rowOff>104850</xdr:rowOff>
    </xdr:to>
    <xdr:pic>
      <xdr:nvPicPr>
        <xdr:cNvPr id="3" name="صورة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731944850" y="2343150"/>
          <a:ext cx="2462400" cy="2448000"/>
        </a:xfrm>
        <a:prstGeom prst="rect">
          <a:avLst/>
        </a:prstGeom>
      </xdr:spPr>
    </xdr:pic>
    <xdr:clientData/>
  </xdr:twoCellAnchor>
</xdr:wsDr>
</file>

<file path=xl/tables/table1.xml><?xml version="1.0" encoding="utf-8"?>
<table xmlns="http://schemas.openxmlformats.org/spreadsheetml/2006/main" id="2" name="Table2" displayName="Table2" ref="A1:E14" totalsRowShown="0" headerRowDxfId="116" dataDxfId="114" headerRowBorderDxfId="115" tableBorderDxfId="113">
  <autoFilter ref="A1:E14"/>
  <tableColumns count="5">
    <tableColumn id="1" name="Column1" dataDxfId="112"/>
    <tableColumn id="2" name="Column2" dataDxfId="111"/>
    <tableColumn id="3" name="Column3" dataDxfId="110"/>
    <tableColumn id="4" name="Column4" dataDxfId="109"/>
    <tableColumn id="5" name="Column5" dataDxfId="108"/>
  </tableColumns>
  <tableStyleInfo name="TableStyleMedium2" showFirstColumn="0" showLastColumn="0" showRowStripes="1" showColumnStripes="0"/>
</table>
</file>

<file path=xl/tables/table2.xml><?xml version="1.0" encoding="utf-8"?>
<table xmlns="http://schemas.openxmlformats.org/spreadsheetml/2006/main" id="6" name="Table6" displayName="Table6" ref="B1:M294" totalsRowShown="0" headerRowDxfId="107" dataDxfId="106">
  <autoFilter ref="B1:M294"/>
  <tableColumns count="12">
    <tableColumn id="1" name="Column1" dataDxfId="105"/>
    <tableColumn id="2" name="Column2" dataDxfId="104"/>
    <tableColumn id="3" name="Column3" dataDxfId="103"/>
    <tableColumn id="5" name="Column5" dataDxfId="102"/>
    <tableColumn id="10" name="Column55" dataDxfId="101"/>
    <tableColumn id="9" name="Column54" dataDxfId="100"/>
    <tableColumn id="8" name="Column53" dataDxfId="99"/>
    <tableColumn id="11" name="Column532" dataDxfId="98" dataCellStyle="Hyperlink"/>
    <tableColumn id="7" name="Column52" dataDxfId="97"/>
    <tableColumn id="6" name="Column6" dataDxfId="96"/>
    <tableColumn id="4" name="Column7" dataDxfId="95"/>
    <tableColumn id="12" name="Column8" dataDxfId="94"/>
  </tableColumns>
  <tableStyleInfo name="TableStyleMedium2" showFirstColumn="0" showLastColumn="0" showRowStripes="1" showColumnStripes="0"/>
</table>
</file>

<file path=xl/tables/table3.xml><?xml version="1.0" encoding="utf-8"?>
<table xmlns="http://schemas.openxmlformats.org/spreadsheetml/2006/main" id="7" name="Table7" displayName="Table7" ref="A1:P11" totalsRowShown="0" headerRowDxfId="93" dataDxfId="91" headerRowBorderDxfId="92" tableBorderDxfId="90">
  <autoFilter ref="A1:P11"/>
  <tableColumns count="16">
    <tableColumn id="1" name="Column1" dataDxfId="89"/>
    <tableColumn id="2" name="Column2" dataDxfId="88"/>
    <tableColumn id="3" name="Column3" dataDxfId="87"/>
    <tableColumn id="4" name="Column4" dataDxfId="86"/>
    <tableColumn id="5" name="Column5" dataDxfId="85"/>
    <tableColumn id="6" name="Column6" dataDxfId="84"/>
    <tableColumn id="7" name="Column7" dataDxfId="83"/>
    <tableColumn id="8" name="Column8" dataDxfId="82"/>
    <tableColumn id="9" name="Column9" dataDxfId="81"/>
    <tableColumn id="10" name="Column10" dataDxfId="80"/>
    <tableColumn id="11" name="Column11" dataDxfId="79"/>
    <tableColumn id="12" name="Column12" dataDxfId="78"/>
    <tableColumn id="13" name="Column13" dataDxfId="77"/>
    <tableColumn id="14" name="Column14" dataDxfId="76"/>
    <tableColumn id="15" name="Column15" dataDxfId="75"/>
    <tableColumn id="16" name="Column16" dataDxfId="74"/>
  </tableColumns>
  <tableStyleInfo name="TableStyleMedium2" showFirstColumn="0" showLastColumn="0" showRowStripes="1" showColumnStripes="0"/>
</table>
</file>

<file path=xl/tables/table4.xml><?xml version="1.0" encoding="utf-8"?>
<table xmlns="http://schemas.openxmlformats.org/spreadsheetml/2006/main" id="8" name="Table8" displayName="Table8" ref="A1:M5" totalsRowShown="0" headerRowDxfId="73" headerRowBorderDxfId="72" tableBorderDxfId="71" totalsRowBorderDxfId="70">
  <autoFilter ref="A1:M5"/>
  <tableColumns count="13">
    <tableColumn id="1" name="Column1" dataDxfId="69"/>
    <tableColumn id="2" name="Column2" dataDxfId="68"/>
    <tableColumn id="3" name="Column3" dataDxfId="67"/>
    <tableColumn id="4" name="Column4" dataDxfId="66"/>
    <tableColumn id="5" name="Column5" dataDxfId="65"/>
    <tableColumn id="6" name="Column6" dataDxfId="64"/>
    <tableColumn id="7" name="Column7" dataDxfId="63"/>
    <tableColumn id="8" name="Column8" dataDxfId="62"/>
    <tableColumn id="9" name="Column9" dataDxfId="61"/>
    <tableColumn id="10" name="Column10" dataDxfId="60"/>
    <tableColumn id="11" name="Column11" dataDxfId="59"/>
    <tableColumn id="12" name="Column12" dataDxfId="58"/>
    <tableColumn id="13" name="Column13" dataDxfId="57"/>
  </tableColumns>
  <tableStyleInfo name="TableStyleMedium2" showFirstColumn="0" showLastColumn="0" showRowStripes="1" showColumnStripes="0"/>
</table>
</file>

<file path=xl/tables/table5.xml><?xml version="1.0" encoding="utf-8"?>
<table xmlns="http://schemas.openxmlformats.org/spreadsheetml/2006/main" id="9" name="Table9" displayName="Table9" ref="A1:L8" totalsRowShown="0" headerRowDxfId="56" dataDxfId="54" headerRowBorderDxfId="55" tableBorderDxfId="53" totalsRowBorderDxfId="52">
  <autoFilter ref="A1:L8"/>
  <tableColumns count="12">
    <tableColumn id="1" name="Column1" dataDxfId="51"/>
    <tableColumn id="2" name="Column2" dataDxfId="50"/>
    <tableColumn id="3" name="Column3" dataDxfId="49"/>
    <tableColumn id="4" name="Column4" dataDxfId="48"/>
    <tableColumn id="5" name="Column5" dataDxfId="47"/>
    <tableColumn id="6" name="Column6" dataDxfId="46"/>
    <tableColumn id="7" name="Column7" dataDxfId="45"/>
    <tableColumn id="8" name="Column8" dataDxfId="44"/>
    <tableColumn id="9" name="Column9" dataDxfId="43"/>
    <tableColumn id="10" name="Column10" dataDxfId="42"/>
    <tableColumn id="11" name="Column11" dataDxfId="41"/>
    <tableColumn id="12" name="Column12" dataDxfId="40"/>
  </tableColumns>
  <tableStyleInfo name="TableStyleMedium2" showFirstColumn="0" showLastColumn="0" showRowStripes="1" showColumnStripes="0"/>
</table>
</file>

<file path=xl/tables/table6.xml><?xml version="1.0" encoding="utf-8"?>
<table xmlns="http://schemas.openxmlformats.org/spreadsheetml/2006/main" id="11" name="Table11" displayName="Table11" ref="A2:O16" totalsRowShown="0" headerRowDxfId="39" headerRowBorderDxfId="38" tableBorderDxfId="37">
  <autoFilter ref="A2:O16"/>
  <tableColumns count="15">
    <tableColumn id="1" name="Column1"/>
    <tableColumn id="2" name="Column2"/>
    <tableColumn id="13" name="Column23"/>
    <tableColumn id="12" name="Column22"/>
    <tableColumn id="3" name="Column3"/>
    <tableColumn id="4" name="Column4"/>
    <tableColumn id="5" name="Column5"/>
    <tableColumn id="6" name="Column6"/>
    <tableColumn id="7" name="Column7"/>
    <tableColumn id="8" name="Column8"/>
    <tableColumn id="9" name="Column9"/>
    <tableColumn id="10" name="Column10"/>
    <tableColumn id="14" name="Column102" dataDxfId="36"/>
    <tableColumn id="11" name="Column11"/>
    <tableColumn id="15" name="Column12"/>
  </tableColumns>
  <tableStyleInfo name="TableStyleMedium2" showFirstColumn="0" showLastColumn="0" showRowStripes="1" showColumnStripes="0"/>
</table>
</file>

<file path=xl/tables/table7.xml><?xml version="1.0" encoding="utf-8"?>
<table xmlns="http://schemas.openxmlformats.org/spreadsheetml/2006/main" id="10" name="Table121118" displayName="Table121118" ref="A1:F24" totalsRowShown="0" headerRowDxfId="35" headerRowBorderDxfId="34" tableBorderDxfId="33" totalsRowBorderDxfId="32">
  <autoFilter ref="A1:F24"/>
  <tableColumns count="6">
    <tableColumn id="1" name="Column1"/>
    <tableColumn id="2" name="Column2"/>
    <tableColumn id="3" name="Column3"/>
    <tableColumn id="4" name="Column4"/>
    <tableColumn id="5" name="Column5"/>
    <tableColumn id="6" name="Column6"/>
  </tableColumns>
  <tableStyleInfo name="TableStyleMedium2" showFirstColumn="0" showLastColumn="0" showRowStripes="1" showColumnStripes="0"/>
</table>
</file>

<file path=xl/tables/table8.xml><?xml version="1.0" encoding="utf-8"?>
<table xmlns="http://schemas.openxmlformats.org/spreadsheetml/2006/main" id="5" name="Table5" displayName="Table5" ref="A2:E29" totalsRowShown="0" headerRowDxfId="31" headerRowBorderDxfId="30" tableBorderDxfId="29">
  <autoFilter ref="A2:E29"/>
  <tableColumns count="5">
    <tableColumn id="1" name="Column1"/>
    <tableColumn id="2" name="Column2"/>
    <tableColumn id="3" name="Column3"/>
    <tableColumn id="4" name="Column4"/>
    <tableColumn id="5" name="Column5"/>
  </tableColumns>
  <tableStyleInfo name="TableStyleMedium2" showFirstColumn="0" showLastColumn="0" showRowStripes="1" showColumnStripes="0"/>
</table>
</file>

<file path=xl/tables/table9.xml><?xml version="1.0" encoding="utf-8"?>
<table xmlns="http://schemas.openxmlformats.org/spreadsheetml/2006/main" id="12" name="Table12" displayName="Table12" ref="A1:F18" totalsRowShown="0" headerRowDxfId="28" headerRowBorderDxfId="27" tableBorderDxfId="26" totalsRowBorderDxfId="25">
  <autoFilter ref="A1:F18"/>
  <tableColumns count="6">
    <tableColumn id="1" name="Column1"/>
    <tableColumn id="2" name="Column2"/>
    <tableColumn id="3" name="Column3" dataDxfId="24"/>
    <tableColumn id="4" name="Column4"/>
    <tableColumn id="5" name="Column5"/>
    <tableColumn id="6" name="Column6"/>
  </tableColumns>
  <tableStyleInfo name="TableStyleMedium2" showFirstColumn="0" showLastColumn="0" showRowStripes="1" showColumnStripes="0"/>
</table>
</file>

<file path=xl/tables/table10.xml><?xml version="1.0" encoding="utf-8"?>
<table xmlns="http://schemas.openxmlformats.org/spreadsheetml/2006/main" id="19" name="Table19" displayName="Table19" ref="A1:D9" totalsRowShown="0" headerRowDxfId="23" headerRowBorderDxfId="22" tableBorderDxfId="21" totalsRowBorderDxfId="20">
  <autoFilter ref="A1:D9"/>
  <tableColumns count="4">
    <tableColumn id="1" name="السجل " dataDxfId="19"/>
    <tableColumn id="2" name="هل تستخدمه الجمعية (نعم/لا)" dataDxfId="18"/>
    <tableColumn id="3" name="يتم التحديث بطريقة منتظمة (نعم/لا)" dataDxfId="17"/>
    <tableColumn id="4" name="ملاحظات" dataDxfId="16"/>
  </tableColumns>
  <tableStyleInfo name="TableStyleMedium2" showFirstColumn="0" showLastColumn="0" showRowStripes="1" showColumnStripes="0"/>
</table>
</file>

<file path=xl/tables/table11.xml><?xml version="1.0" encoding="utf-8"?>
<table xmlns="http://schemas.openxmlformats.org/spreadsheetml/2006/main" id="20" name="Table20" displayName="Table20" ref="A1:D11" totalsRowShown="0" headerRowDxfId="15" dataDxfId="14" tableBorderDxfId="13">
  <autoFilter ref="A1:D11"/>
  <tableColumns count="4">
    <tableColumn id="1" name="Column1" dataDxfId="12"/>
    <tableColumn id="2" name="Column2" dataDxfId="11"/>
    <tableColumn id="3" name="Column3" dataDxfId="10"/>
    <tableColumn id="4" name="Column4" dataDxfId="9"/>
  </tableColumns>
  <tableStyleInfo name="TableStyleMedium2" showFirstColumn="0" showLastColumn="0" showRowStripes="1" showColumnStripes="0"/>
</table>
</file>

<file path=xl/tables/table12.xml><?xml version="1.0" encoding="utf-8"?>
<table xmlns="http://schemas.openxmlformats.org/spreadsheetml/2006/main" id="21" name="Table21" displayName="Table21" ref="A1:B5" totalsRowShown="0" headerRowDxfId="8" headerRowBorderDxfId="7" tableBorderDxfId="6" totalsRowBorderDxfId="5">
  <autoFilter ref="A1:B5"/>
  <tableColumns count="2">
    <tableColumn id="1" name="Column1"/>
    <tableColumn id="2" name="Column2"/>
  </tableColumns>
  <tableStyleInfo name="TableStyleMedium2" showFirstColumn="0" showLastColumn="0" showRowStripes="1" showColumnStripes="0"/>
</table>
</file>

<file path=xl/tables/table13.xml><?xml version="1.0" encoding="utf-8"?>
<table xmlns="http://schemas.openxmlformats.org/spreadsheetml/2006/main" id="28" name="Table28" displayName="Table28" ref="A1:B44" totalsRowShown="0" headerRowDxfId="4" headerRowBorderDxfId="3" tableBorderDxfId="2">
  <autoFilter ref="A1:B44"/>
  <tableColumns count="2">
    <tableColumn id="1" name="Column1" dataDxfId="1"/>
    <tableColumn id="2" name="Column2"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mailto:Leath550@hotmail.com" TargetMode="External"/><Relationship Id="rId13" Type="http://schemas.openxmlformats.org/officeDocument/2006/relationships/hyperlink" Target="mailto:ahmedas1390@yahoo.com" TargetMode="External"/><Relationship Id="rId18" Type="http://schemas.openxmlformats.org/officeDocument/2006/relationships/hyperlink" Target="mailto:Moh-19-m@hotmail.com" TargetMode="External"/><Relationship Id="rId26" Type="http://schemas.openxmlformats.org/officeDocument/2006/relationships/hyperlink" Target="mailto:ibrahimalwatyan@yahoo.com" TargetMode="External"/><Relationship Id="rId39" Type="http://schemas.openxmlformats.org/officeDocument/2006/relationships/hyperlink" Target="mailto:kanm2423@gmail.com" TargetMode="External"/><Relationship Id="rId3" Type="http://schemas.openxmlformats.org/officeDocument/2006/relationships/hyperlink" Target="mailto:aliwatyan@gmail.com" TargetMode="External"/><Relationship Id="rId21" Type="http://schemas.openxmlformats.org/officeDocument/2006/relationships/hyperlink" Target="mailto:mohammed27865@outlook.sa" TargetMode="External"/><Relationship Id="rId34" Type="http://schemas.openxmlformats.org/officeDocument/2006/relationships/hyperlink" Target="mailto:abhreim88866@gmail.com" TargetMode="External"/><Relationship Id="rId7" Type="http://schemas.openxmlformats.org/officeDocument/2006/relationships/hyperlink" Target="mailto:Baqerjm@yahoo.com" TargetMode="External"/><Relationship Id="rId12" Type="http://schemas.openxmlformats.org/officeDocument/2006/relationships/hyperlink" Target="mailto:Smnuw@yahoo.com" TargetMode="External"/><Relationship Id="rId17" Type="http://schemas.openxmlformats.org/officeDocument/2006/relationships/hyperlink" Target="mailto:Salem-20900@hotmail.com" TargetMode="External"/><Relationship Id="rId25" Type="http://schemas.openxmlformats.org/officeDocument/2006/relationships/hyperlink" Target="mailto:mohamaf@gmail.com" TargetMode="External"/><Relationship Id="rId33" Type="http://schemas.openxmlformats.org/officeDocument/2006/relationships/hyperlink" Target="mailto:haidr.alsultan@yahoo.com" TargetMode="External"/><Relationship Id="rId38" Type="http://schemas.openxmlformats.org/officeDocument/2006/relationships/hyperlink" Target="mailto:HADY4554@GMAIL.COM" TargetMode="External"/><Relationship Id="rId2" Type="http://schemas.openxmlformats.org/officeDocument/2006/relationships/hyperlink" Target="mailto:Bursihah@yahoo.com" TargetMode="External"/><Relationship Id="rId16" Type="http://schemas.openxmlformats.org/officeDocument/2006/relationships/hyperlink" Target="mailto:Esm33333@hotmail.com" TargetMode="External"/><Relationship Id="rId20" Type="http://schemas.openxmlformats.org/officeDocument/2006/relationships/hyperlink" Target="mailto:momen9090@hotmail.com" TargetMode="External"/><Relationship Id="rId29" Type="http://schemas.openxmlformats.org/officeDocument/2006/relationships/hyperlink" Target="mailto:fdooli1429@yahoo.com" TargetMode="External"/><Relationship Id="rId41" Type="http://schemas.openxmlformats.org/officeDocument/2006/relationships/table" Target="../tables/table2.xml"/><Relationship Id="rId1" Type="http://schemas.openxmlformats.org/officeDocument/2006/relationships/hyperlink" Target="http://nasali226.gmail.com/" TargetMode="External"/><Relationship Id="rId6" Type="http://schemas.openxmlformats.org/officeDocument/2006/relationships/hyperlink" Target="mailto:Matarma01@yahoo.com" TargetMode="External"/><Relationship Id="rId11" Type="http://schemas.openxmlformats.org/officeDocument/2006/relationships/hyperlink" Target="mailto:Hameedjm@hotmail.com" TargetMode="External"/><Relationship Id="rId24" Type="http://schemas.openxmlformats.org/officeDocument/2006/relationships/hyperlink" Target="mailto:abduali@gmail.com" TargetMode="External"/><Relationship Id="rId32" Type="http://schemas.openxmlformats.org/officeDocument/2006/relationships/hyperlink" Target="mailto:salemabc@hotmail.com" TargetMode="External"/><Relationship Id="rId37" Type="http://schemas.openxmlformats.org/officeDocument/2006/relationships/hyperlink" Target="mailto:WHSEL98@GMAIL.COM" TargetMode="External"/><Relationship Id="rId40" Type="http://schemas.openxmlformats.org/officeDocument/2006/relationships/printerSettings" Target="../printerSettings/printerSettings3.bin"/><Relationship Id="rId5" Type="http://schemas.openxmlformats.org/officeDocument/2006/relationships/hyperlink" Target="mailto:Na2006ji@hotmail.com" TargetMode="External"/><Relationship Id="rId15" Type="http://schemas.openxmlformats.org/officeDocument/2006/relationships/hyperlink" Target="mailto:adhabam@yahoo.com" TargetMode="External"/><Relationship Id="rId23" Type="http://schemas.openxmlformats.org/officeDocument/2006/relationships/hyperlink" Target="mailto:mbcfm22@hotmail.com" TargetMode="External"/><Relationship Id="rId28" Type="http://schemas.openxmlformats.org/officeDocument/2006/relationships/hyperlink" Target="mailto:m7mads0007@gmail.com" TargetMode="External"/><Relationship Id="rId36" Type="http://schemas.openxmlformats.org/officeDocument/2006/relationships/hyperlink" Target="mailto:aladhab3@gmail.com" TargetMode="External"/><Relationship Id="rId10" Type="http://schemas.openxmlformats.org/officeDocument/2006/relationships/hyperlink" Target="mailto:Waldalali@hotmail.com" TargetMode="External"/><Relationship Id="rId19" Type="http://schemas.openxmlformats.org/officeDocument/2006/relationships/hyperlink" Target="mailto:aladhab70@gmail.com" TargetMode="External"/><Relationship Id="rId31" Type="http://schemas.openxmlformats.org/officeDocument/2006/relationships/hyperlink" Target="mailto:noor.sa.313@hotmail.com" TargetMode="External"/><Relationship Id="rId4" Type="http://schemas.openxmlformats.org/officeDocument/2006/relationships/hyperlink" Target="mailto:Ibra2016alali@gamil.com" TargetMode="External"/><Relationship Id="rId9" Type="http://schemas.openxmlformats.org/officeDocument/2006/relationships/hyperlink" Target="mailto:Jafar750@hotmail.com" TargetMode="External"/><Relationship Id="rId14" Type="http://schemas.openxmlformats.org/officeDocument/2006/relationships/hyperlink" Target="mailto:Alkhanferh@gmail.com" TargetMode="External"/><Relationship Id="rId22" Type="http://schemas.openxmlformats.org/officeDocument/2006/relationships/hyperlink" Target="mailto:Mataraam@gmail.com" TargetMode="External"/><Relationship Id="rId27" Type="http://schemas.openxmlformats.org/officeDocument/2006/relationships/hyperlink" Target="mailto:m7mads0007@gmail.com" TargetMode="External"/><Relationship Id="rId30" Type="http://schemas.openxmlformats.org/officeDocument/2006/relationships/hyperlink" Target="mailto:shkkm110@gmail.com" TargetMode="External"/><Relationship Id="rId35" Type="http://schemas.openxmlformats.org/officeDocument/2006/relationships/hyperlink" Target="mailto:welcomemay@hotmail.com" TargetMode="External"/></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F14"/>
  <sheetViews>
    <sheetView rightToLeft="1" tabSelected="1" workbookViewId="0">
      <selection activeCell="C15" sqref="C15"/>
    </sheetView>
  </sheetViews>
  <sheetFormatPr defaultColWidth="11" defaultRowHeight="15" x14ac:dyDescent="0.25"/>
  <cols>
    <col min="2" max="2" width="21.42578125" bestFit="1" customWidth="1"/>
    <col min="3" max="3" width="52.42578125" customWidth="1"/>
  </cols>
  <sheetData>
    <row r="5" spans="2:6" x14ac:dyDescent="0.25">
      <c r="D5" s="267"/>
      <c r="E5" s="267"/>
      <c r="F5" s="267"/>
    </row>
    <row r="6" spans="2:6" x14ac:dyDescent="0.25">
      <c r="D6" s="267"/>
      <c r="E6" s="267"/>
      <c r="F6" s="267"/>
    </row>
    <row r="7" spans="2:6" x14ac:dyDescent="0.25">
      <c r="D7" s="267"/>
      <c r="E7" s="267"/>
      <c r="F7" s="267"/>
    </row>
    <row r="8" spans="2:6" x14ac:dyDescent="0.25">
      <c r="D8" s="267"/>
      <c r="E8" s="267"/>
      <c r="F8" s="267"/>
    </row>
    <row r="9" spans="2:6" ht="28.5" x14ac:dyDescent="0.45">
      <c r="B9" s="101"/>
      <c r="C9" s="103" t="s">
        <v>538</v>
      </c>
      <c r="D9" s="267"/>
      <c r="E9" s="267"/>
      <c r="F9" s="267"/>
    </row>
    <row r="10" spans="2:6" x14ac:dyDescent="0.25">
      <c r="D10" s="267"/>
      <c r="E10" s="267"/>
      <c r="F10" s="267"/>
    </row>
    <row r="11" spans="2:6" x14ac:dyDescent="0.25">
      <c r="D11" s="267"/>
      <c r="E11" s="267"/>
      <c r="F11" s="267"/>
    </row>
    <row r="12" spans="2:6" x14ac:dyDescent="0.25">
      <c r="D12" s="267"/>
      <c r="E12" s="267"/>
      <c r="F12" s="267"/>
    </row>
    <row r="13" spans="2:6" x14ac:dyDescent="0.25">
      <c r="D13" s="267"/>
      <c r="E13" s="267"/>
      <c r="F13" s="267"/>
    </row>
    <row r="14" spans="2:6" x14ac:dyDescent="0.25">
      <c r="D14" s="267"/>
      <c r="E14" s="267"/>
      <c r="F14" s="267"/>
    </row>
  </sheetData>
  <mergeCells count="1">
    <mergeCell ref="D5:F14"/>
  </mergeCells>
  <phoneticPr fontId="20" type="noConversion"/>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rightToLeft="1" topLeftCell="A10" workbookViewId="0">
      <selection activeCell="E3" sqref="E3"/>
    </sheetView>
  </sheetViews>
  <sheetFormatPr defaultColWidth="8.85546875" defaultRowHeight="15" x14ac:dyDescent="0.25"/>
  <cols>
    <col min="1" max="1" width="21.42578125" customWidth="1"/>
    <col min="2" max="2" width="22.42578125" customWidth="1"/>
    <col min="3" max="3" width="31.42578125" customWidth="1"/>
    <col min="4" max="4" width="16.5703125" customWidth="1"/>
    <col min="5" max="5" width="16.140625" customWidth="1"/>
  </cols>
  <sheetData>
    <row r="1" spans="1:5" ht="15.75" thickBot="1" x14ac:dyDescent="0.3">
      <c r="A1" s="6" t="s">
        <v>16</v>
      </c>
      <c r="B1" s="5" t="s">
        <v>17</v>
      </c>
      <c r="C1" s="5" t="s">
        <v>18</v>
      </c>
      <c r="D1" s="5" t="s">
        <v>19</v>
      </c>
      <c r="E1" s="5" t="s">
        <v>20</v>
      </c>
    </row>
    <row r="2" spans="1:5" ht="18.75" x14ac:dyDescent="0.25">
      <c r="A2" s="1" t="s">
        <v>21</v>
      </c>
      <c r="B2" s="1" t="s">
        <v>22</v>
      </c>
      <c r="C2" s="1" t="s">
        <v>23</v>
      </c>
      <c r="D2" s="1" t="s">
        <v>24</v>
      </c>
      <c r="E2" s="1" t="s">
        <v>379</v>
      </c>
    </row>
    <row r="3" spans="1:5" ht="67.5" customHeight="1" thickBot="1" x14ac:dyDescent="0.3">
      <c r="A3" s="104" t="s">
        <v>182</v>
      </c>
      <c r="B3" s="105">
        <v>6</v>
      </c>
      <c r="C3" s="105" t="s">
        <v>183</v>
      </c>
      <c r="D3" s="7">
        <v>2</v>
      </c>
      <c r="E3" s="7" t="s">
        <v>174</v>
      </c>
    </row>
    <row r="4" spans="1:5" ht="188.25" thickBot="1" x14ac:dyDescent="0.3">
      <c r="A4" s="106" t="s">
        <v>184</v>
      </c>
      <c r="B4" s="107">
        <v>5</v>
      </c>
      <c r="C4" s="107" t="s">
        <v>262</v>
      </c>
      <c r="D4" s="4">
        <v>2</v>
      </c>
      <c r="E4" s="4" t="s">
        <v>176</v>
      </c>
    </row>
    <row r="5" spans="1:5" ht="75.75" thickBot="1" x14ac:dyDescent="0.3">
      <c r="A5" s="106" t="s">
        <v>185</v>
      </c>
      <c r="B5" s="4">
        <v>5</v>
      </c>
      <c r="C5" s="107" t="s">
        <v>186</v>
      </c>
      <c r="D5" s="4">
        <v>2</v>
      </c>
      <c r="E5" s="4" t="s">
        <v>321</v>
      </c>
    </row>
    <row r="6" spans="1:5" ht="94.5" thickBot="1" x14ac:dyDescent="0.3">
      <c r="A6" s="106" t="s">
        <v>187</v>
      </c>
      <c r="B6" s="107">
        <v>6</v>
      </c>
      <c r="C6" s="107" t="s">
        <v>188</v>
      </c>
      <c r="D6" s="4">
        <v>2</v>
      </c>
      <c r="E6" s="4" t="s">
        <v>321</v>
      </c>
    </row>
    <row r="7" spans="1:5" ht="75.75" thickBot="1" x14ac:dyDescent="0.3">
      <c r="A7" s="106" t="s">
        <v>189</v>
      </c>
      <c r="B7" s="107">
        <v>5</v>
      </c>
      <c r="C7" s="107" t="s">
        <v>190</v>
      </c>
      <c r="D7" s="4">
        <v>2</v>
      </c>
      <c r="E7" s="4" t="s">
        <v>320</v>
      </c>
    </row>
    <row r="8" spans="1:5" ht="94.5" thickBot="1" x14ac:dyDescent="0.3">
      <c r="A8" s="106" t="s">
        <v>191</v>
      </c>
      <c r="B8" s="107">
        <v>4</v>
      </c>
      <c r="C8" s="107" t="s">
        <v>192</v>
      </c>
      <c r="D8" s="4">
        <v>2</v>
      </c>
      <c r="E8" s="4" t="s">
        <v>174</v>
      </c>
    </row>
    <row r="9" spans="1:5" ht="113.25" thickBot="1" x14ac:dyDescent="0.3">
      <c r="A9" s="108" t="s">
        <v>193</v>
      </c>
      <c r="B9" s="109">
        <v>7</v>
      </c>
      <c r="C9" s="109" t="s">
        <v>194</v>
      </c>
      <c r="D9" s="8">
        <v>2</v>
      </c>
      <c r="E9" s="8" t="s">
        <v>320</v>
      </c>
    </row>
    <row r="10" spans="1:5" ht="150.75" thickBot="1" x14ac:dyDescent="0.3">
      <c r="A10" s="109" t="s">
        <v>195</v>
      </c>
      <c r="B10" s="109">
        <v>4</v>
      </c>
      <c r="C10" s="109" t="s">
        <v>196</v>
      </c>
      <c r="D10" s="4">
        <v>2</v>
      </c>
      <c r="E10" s="4" t="s">
        <v>320</v>
      </c>
    </row>
    <row r="11" spans="1:5" ht="94.5" thickBot="1" x14ac:dyDescent="0.3">
      <c r="A11" s="109" t="s">
        <v>197</v>
      </c>
      <c r="B11" s="109">
        <v>3</v>
      </c>
      <c r="C11" s="109" t="s">
        <v>396</v>
      </c>
      <c r="D11" s="4">
        <v>2</v>
      </c>
      <c r="E11" s="4" t="s">
        <v>175</v>
      </c>
    </row>
    <row r="12" spans="1:5" ht="113.25" thickBot="1" x14ac:dyDescent="0.3">
      <c r="A12" s="109" t="s">
        <v>198</v>
      </c>
      <c r="B12" s="109">
        <v>6</v>
      </c>
      <c r="C12" s="109" t="s">
        <v>199</v>
      </c>
      <c r="D12" s="4">
        <v>2</v>
      </c>
      <c r="E12" s="4" t="s">
        <v>214</v>
      </c>
    </row>
    <row r="13" spans="1:5" ht="94.5" thickBot="1" x14ac:dyDescent="0.3">
      <c r="A13" s="109" t="s">
        <v>200</v>
      </c>
      <c r="B13" s="109">
        <v>4</v>
      </c>
      <c r="C13" s="109" t="s">
        <v>201</v>
      </c>
      <c r="D13" s="4">
        <v>2</v>
      </c>
      <c r="E13" s="4" t="s">
        <v>380</v>
      </c>
    </row>
    <row r="14" spans="1:5" ht="45" x14ac:dyDescent="0.25">
      <c r="A14" s="128" t="s">
        <v>323</v>
      </c>
      <c r="B14" s="8">
        <v>6</v>
      </c>
      <c r="C14" s="8" t="s">
        <v>324</v>
      </c>
      <c r="D14" s="8">
        <v>2</v>
      </c>
      <c r="E14" s="8" t="s">
        <v>321</v>
      </c>
    </row>
  </sheetData>
  <pageMargins left="0.11811023622047245" right="0.11811023622047245" top="0.74803149606299213" bottom="0.74803149606299213" header="0.31496062992125984" footer="0.31496062992125984"/>
  <pageSetup paperSize="9" scale="90"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4"/>
  <sheetViews>
    <sheetView rightToLeft="1" zoomScaleSheetLayoutView="80" workbookViewId="0">
      <selection activeCell="H299" sqref="H299"/>
    </sheetView>
  </sheetViews>
  <sheetFormatPr defaultColWidth="8.85546875" defaultRowHeight="15" x14ac:dyDescent="0.25"/>
  <cols>
    <col min="1" max="1" width="29.7109375" bestFit="1" customWidth="1"/>
    <col min="2" max="2" width="14.28515625" bestFit="1" customWidth="1"/>
    <col min="3" max="3" width="14" style="184" bestFit="1" customWidth="1"/>
    <col min="4" max="4" width="8.140625" customWidth="1"/>
    <col min="5" max="5" width="14.28515625" bestFit="1" customWidth="1"/>
    <col min="6" max="6" width="7" customWidth="1"/>
    <col min="7" max="7" width="7.28515625" customWidth="1"/>
    <col min="8" max="8" width="23.5703125" customWidth="1"/>
    <col min="9" max="9" width="5.28515625" customWidth="1"/>
    <col min="10" max="10" width="11" customWidth="1"/>
    <col min="11" max="11" width="13.42578125" customWidth="1"/>
    <col min="13" max="13" width="12.85546875" bestFit="1" customWidth="1"/>
  </cols>
  <sheetData>
    <row r="1" spans="1:13" ht="20.25" x14ac:dyDescent="0.25">
      <c r="A1" s="121"/>
      <c r="B1" s="17" t="s">
        <v>16</v>
      </c>
      <c r="C1" s="182" t="s">
        <v>17</v>
      </c>
      <c r="D1" s="17" t="s">
        <v>18</v>
      </c>
      <c r="E1" s="17" t="s">
        <v>20</v>
      </c>
      <c r="F1" s="17" t="s">
        <v>363</v>
      </c>
      <c r="G1" s="17" t="s">
        <v>362</v>
      </c>
      <c r="H1" s="17" t="s">
        <v>360</v>
      </c>
      <c r="I1" s="17" t="s">
        <v>367</v>
      </c>
      <c r="J1" s="17" t="s">
        <v>358</v>
      </c>
      <c r="K1" s="18" t="s">
        <v>39</v>
      </c>
      <c r="L1" s="17" t="s">
        <v>52</v>
      </c>
      <c r="M1" s="17" t="s">
        <v>53</v>
      </c>
    </row>
    <row r="2" spans="1:13" ht="60.95" customHeight="1" x14ac:dyDescent="0.25">
      <c r="A2" s="122" t="s">
        <v>40</v>
      </c>
      <c r="B2" s="19" t="s">
        <v>35</v>
      </c>
      <c r="C2" s="183" t="s">
        <v>36</v>
      </c>
      <c r="D2" s="20" t="s">
        <v>37</v>
      </c>
      <c r="E2" s="19" t="s">
        <v>38</v>
      </c>
      <c r="F2" s="19" t="s">
        <v>364</v>
      </c>
      <c r="G2" s="19" t="s">
        <v>62</v>
      </c>
      <c r="H2" s="19" t="s">
        <v>45</v>
      </c>
      <c r="I2" s="20" t="s">
        <v>368</v>
      </c>
      <c r="J2" s="19" t="s">
        <v>359</v>
      </c>
      <c r="K2" s="162" t="s">
        <v>238</v>
      </c>
      <c r="L2" s="224" t="s">
        <v>539</v>
      </c>
      <c r="M2" s="225" t="s">
        <v>540</v>
      </c>
    </row>
    <row r="3" spans="1:13" s="208" customFormat="1" ht="17.25" x14ac:dyDescent="0.3">
      <c r="A3" s="228" t="s">
        <v>552</v>
      </c>
      <c r="B3" s="229">
        <v>1013343825</v>
      </c>
      <c r="C3" s="204" t="s">
        <v>209</v>
      </c>
      <c r="D3" s="205">
        <v>1442</v>
      </c>
      <c r="E3" s="229" t="s">
        <v>1062</v>
      </c>
      <c r="F3" s="205" t="s">
        <v>365</v>
      </c>
      <c r="G3" s="205" t="s">
        <v>177</v>
      </c>
      <c r="H3" s="206" t="s">
        <v>424</v>
      </c>
      <c r="I3" s="207" t="s">
        <v>293</v>
      </c>
      <c r="J3" s="205" t="s">
        <v>361</v>
      </c>
      <c r="K3" s="205" t="s">
        <v>239</v>
      </c>
      <c r="L3" s="222"/>
      <c r="M3" s="226"/>
    </row>
    <row r="4" spans="1:13" s="208" customFormat="1" ht="17.25" x14ac:dyDescent="0.3">
      <c r="A4" s="228" t="s">
        <v>553</v>
      </c>
      <c r="B4" s="229" t="s">
        <v>791</v>
      </c>
      <c r="C4" s="204" t="s">
        <v>420</v>
      </c>
      <c r="D4" s="205">
        <v>1428</v>
      </c>
      <c r="E4" s="229" t="s">
        <v>1063</v>
      </c>
      <c r="F4" s="205" t="s">
        <v>365</v>
      </c>
      <c r="G4" s="205" t="s">
        <v>177</v>
      </c>
      <c r="H4" s="209" t="s">
        <v>425</v>
      </c>
      <c r="I4" s="207" t="s">
        <v>293</v>
      </c>
      <c r="J4" s="205" t="s">
        <v>361</v>
      </c>
      <c r="K4" s="205" t="s">
        <v>239</v>
      </c>
      <c r="L4" s="222" t="s">
        <v>1367</v>
      </c>
      <c r="M4" s="260" t="s">
        <v>1370</v>
      </c>
    </row>
    <row r="5" spans="1:13" s="208" customFormat="1" ht="17.25" x14ac:dyDescent="0.3">
      <c r="A5" s="228" t="s">
        <v>554</v>
      </c>
      <c r="B5" s="229" t="s">
        <v>792</v>
      </c>
      <c r="C5" s="204" t="s">
        <v>419</v>
      </c>
      <c r="D5" s="205">
        <v>1428</v>
      </c>
      <c r="E5" s="229" t="s">
        <v>1064</v>
      </c>
      <c r="F5" s="205" t="s">
        <v>365</v>
      </c>
      <c r="G5" s="205" t="s">
        <v>177</v>
      </c>
      <c r="H5" s="209" t="s">
        <v>426</v>
      </c>
      <c r="I5" s="207" t="s">
        <v>293</v>
      </c>
      <c r="J5" s="205" t="s">
        <v>361</v>
      </c>
      <c r="K5" s="205" t="s">
        <v>239</v>
      </c>
      <c r="L5" s="222" t="s">
        <v>1367</v>
      </c>
      <c r="M5" s="260" t="s">
        <v>1370</v>
      </c>
    </row>
    <row r="6" spans="1:13" s="208" customFormat="1" ht="17.25" x14ac:dyDescent="0.3">
      <c r="A6" s="228" t="s">
        <v>555</v>
      </c>
      <c r="B6" s="229" t="s">
        <v>793</v>
      </c>
      <c r="C6" s="204" t="s">
        <v>1372</v>
      </c>
      <c r="D6" s="205">
        <v>2017</v>
      </c>
      <c r="E6" s="229" t="s">
        <v>1065</v>
      </c>
      <c r="F6" s="205" t="s">
        <v>365</v>
      </c>
      <c r="G6" s="205" t="s">
        <v>177</v>
      </c>
      <c r="H6" s="209" t="s">
        <v>427</v>
      </c>
      <c r="I6" s="207" t="s">
        <v>293</v>
      </c>
      <c r="J6" s="205" t="s">
        <v>361</v>
      </c>
      <c r="K6" s="205" t="s">
        <v>239</v>
      </c>
      <c r="L6" s="210" t="s">
        <v>1367</v>
      </c>
      <c r="M6" s="260" t="s">
        <v>1370</v>
      </c>
    </row>
    <row r="7" spans="1:13" s="208" customFormat="1" ht="17.25" x14ac:dyDescent="0.3">
      <c r="A7" s="228" t="s">
        <v>556</v>
      </c>
      <c r="B7" s="229" t="s">
        <v>794</v>
      </c>
      <c r="C7" s="204" t="s">
        <v>403</v>
      </c>
      <c r="D7" s="210">
        <v>1428</v>
      </c>
      <c r="E7" s="229" t="s">
        <v>1066</v>
      </c>
      <c r="F7" s="205" t="s">
        <v>365</v>
      </c>
      <c r="G7" s="205" t="s">
        <v>177</v>
      </c>
      <c r="H7" s="209" t="s">
        <v>428</v>
      </c>
      <c r="I7" s="207" t="s">
        <v>293</v>
      </c>
      <c r="J7" s="205" t="s">
        <v>361</v>
      </c>
      <c r="K7" s="205" t="s">
        <v>239</v>
      </c>
      <c r="L7" s="210" t="s">
        <v>1367</v>
      </c>
      <c r="M7" s="260" t="s">
        <v>1370</v>
      </c>
    </row>
    <row r="8" spans="1:13" s="208" customFormat="1" ht="17.25" x14ac:dyDescent="0.3">
      <c r="A8" s="228" t="s">
        <v>242</v>
      </c>
      <c r="B8" s="229" t="s">
        <v>795</v>
      </c>
      <c r="C8" s="204" t="s">
        <v>209</v>
      </c>
      <c r="D8" s="210">
        <v>1428</v>
      </c>
      <c r="E8" s="229" t="s">
        <v>1067</v>
      </c>
      <c r="F8" s="205" t="s">
        <v>365</v>
      </c>
      <c r="G8" s="205" t="s">
        <v>177</v>
      </c>
      <c r="H8" s="209" t="s">
        <v>429</v>
      </c>
      <c r="I8" s="207" t="s">
        <v>293</v>
      </c>
      <c r="J8" s="205" t="s">
        <v>361</v>
      </c>
      <c r="K8" s="205" t="s">
        <v>239</v>
      </c>
      <c r="L8" s="210" t="s">
        <v>1367</v>
      </c>
      <c r="M8" s="260" t="s">
        <v>1370</v>
      </c>
    </row>
    <row r="9" spans="1:13" s="208" customFormat="1" ht="17.25" x14ac:dyDescent="0.3">
      <c r="A9" s="228" t="s">
        <v>557</v>
      </c>
      <c r="B9" s="229" t="s">
        <v>796</v>
      </c>
      <c r="C9" s="204" t="s">
        <v>209</v>
      </c>
      <c r="D9" s="210">
        <v>1428</v>
      </c>
      <c r="E9" s="229" t="s">
        <v>1068</v>
      </c>
      <c r="F9" s="205" t="s">
        <v>365</v>
      </c>
      <c r="G9" s="205" t="s">
        <v>177</v>
      </c>
      <c r="H9" s="209" t="s">
        <v>430</v>
      </c>
      <c r="I9" s="207" t="s">
        <v>293</v>
      </c>
      <c r="J9" s="205" t="s">
        <v>361</v>
      </c>
      <c r="K9" s="205" t="s">
        <v>239</v>
      </c>
      <c r="L9" s="222"/>
      <c r="M9" s="226"/>
    </row>
    <row r="10" spans="1:13" s="208" customFormat="1" ht="17.25" x14ac:dyDescent="0.3">
      <c r="A10" s="228" t="s">
        <v>558</v>
      </c>
      <c r="B10" s="229" t="s">
        <v>797</v>
      </c>
      <c r="C10" s="204" t="s">
        <v>209</v>
      </c>
      <c r="D10" s="210">
        <v>1428</v>
      </c>
      <c r="E10" s="229" t="s">
        <v>1069</v>
      </c>
      <c r="F10" s="205" t="s">
        <v>365</v>
      </c>
      <c r="G10" s="205" t="s">
        <v>177</v>
      </c>
      <c r="H10" s="209" t="s">
        <v>431</v>
      </c>
      <c r="I10" s="207" t="s">
        <v>293</v>
      </c>
      <c r="J10" s="205" t="s">
        <v>361</v>
      </c>
      <c r="K10" s="205" t="s">
        <v>239</v>
      </c>
      <c r="L10" s="222"/>
      <c r="M10" s="226"/>
    </row>
    <row r="11" spans="1:13" s="208" customFormat="1" ht="17.25" x14ac:dyDescent="0.3">
      <c r="A11" s="228" t="s">
        <v>559</v>
      </c>
      <c r="B11" s="229" t="s">
        <v>798</v>
      </c>
      <c r="C11" s="204" t="s">
        <v>209</v>
      </c>
      <c r="D11" s="210">
        <v>1428</v>
      </c>
      <c r="E11" s="229" t="s">
        <v>1070</v>
      </c>
      <c r="F11" s="205" t="s">
        <v>365</v>
      </c>
      <c r="G11" s="205" t="s">
        <v>177</v>
      </c>
      <c r="H11" s="209" t="s">
        <v>432</v>
      </c>
      <c r="I11" s="207" t="s">
        <v>293</v>
      </c>
      <c r="J11" s="205" t="s">
        <v>361</v>
      </c>
      <c r="K11" s="205" t="s">
        <v>239</v>
      </c>
      <c r="L11" s="210" t="s">
        <v>1367</v>
      </c>
      <c r="M11" s="260" t="s">
        <v>1370</v>
      </c>
    </row>
    <row r="12" spans="1:13" s="208" customFormat="1" ht="17.25" x14ac:dyDescent="0.3">
      <c r="A12" s="228" t="s">
        <v>255</v>
      </c>
      <c r="B12" s="229" t="s">
        <v>799</v>
      </c>
      <c r="C12" s="204" t="s">
        <v>419</v>
      </c>
      <c r="D12" s="210">
        <v>1428</v>
      </c>
      <c r="E12" s="229" t="s">
        <v>1071</v>
      </c>
      <c r="F12" s="205" t="s">
        <v>365</v>
      </c>
      <c r="G12" s="205" t="s">
        <v>177</v>
      </c>
      <c r="H12" s="209" t="s">
        <v>433</v>
      </c>
      <c r="I12" s="207" t="s">
        <v>293</v>
      </c>
      <c r="J12" s="205" t="s">
        <v>361</v>
      </c>
      <c r="K12" s="205" t="s">
        <v>239</v>
      </c>
      <c r="L12" s="210" t="s">
        <v>1367</v>
      </c>
      <c r="M12" s="260" t="s">
        <v>1370</v>
      </c>
    </row>
    <row r="13" spans="1:13" s="208" customFormat="1" ht="30.75" x14ac:dyDescent="0.3">
      <c r="A13" s="228" t="s">
        <v>560</v>
      </c>
      <c r="B13" s="229" t="s">
        <v>800</v>
      </c>
      <c r="C13" s="204" t="s">
        <v>209</v>
      </c>
      <c r="D13" s="210">
        <v>1428</v>
      </c>
      <c r="E13" s="229" t="s">
        <v>1072</v>
      </c>
      <c r="F13" s="205" t="s">
        <v>365</v>
      </c>
      <c r="G13" s="205" t="s">
        <v>177</v>
      </c>
      <c r="H13" s="209" t="s">
        <v>434</v>
      </c>
      <c r="I13" s="207" t="s">
        <v>293</v>
      </c>
      <c r="J13" s="205" t="s">
        <v>361</v>
      </c>
      <c r="K13" s="205" t="s">
        <v>239</v>
      </c>
      <c r="L13" s="222"/>
      <c r="M13" s="226"/>
    </row>
    <row r="14" spans="1:13" s="208" customFormat="1" ht="17.25" x14ac:dyDescent="0.3">
      <c r="A14" s="228" t="s">
        <v>561</v>
      </c>
      <c r="B14" s="229" t="s">
        <v>801</v>
      </c>
      <c r="C14" s="204" t="s">
        <v>209</v>
      </c>
      <c r="D14" s="210">
        <v>1428</v>
      </c>
      <c r="E14" s="229" t="s">
        <v>1068</v>
      </c>
      <c r="F14" s="205" t="s">
        <v>382</v>
      </c>
      <c r="G14" s="205" t="s">
        <v>177</v>
      </c>
      <c r="H14" s="209" t="s">
        <v>435</v>
      </c>
      <c r="I14" s="207" t="s">
        <v>293</v>
      </c>
      <c r="J14" s="205" t="s">
        <v>361</v>
      </c>
      <c r="K14" s="205" t="s">
        <v>239</v>
      </c>
      <c r="L14" s="222"/>
      <c r="M14" s="226"/>
    </row>
    <row r="15" spans="1:13" s="208" customFormat="1" ht="30.75" x14ac:dyDescent="0.3">
      <c r="A15" s="228" t="s">
        <v>562</v>
      </c>
      <c r="B15" s="229" t="s">
        <v>802</v>
      </c>
      <c r="C15" s="204" t="s">
        <v>419</v>
      </c>
      <c r="D15" s="210">
        <v>1428</v>
      </c>
      <c r="E15" s="229" t="s">
        <v>1073</v>
      </c>
      <c r="F15" s="205" t="s">
        <v>365</v>
      </c>
      <c r="G15" s="205" t="s">
        <v>177</v>
      </c>
      <c r="H15" s="209" t="s">
        <v>436</v>
      </c>
      <c r="I15" s="207" t="s">
        <v>293</v>
      </c>
      <c r="J15" s="205" t="s">
        <v>361</v>
      </c>
      <c r="K15" s="205" t="s">
        <v>239</v>
      </c>
      <c r="L15" s="222"/>
      <c r="M15" s="226"/>
    </row>
    <row r="16" spans="1:13" s="208" customFormat="1" ht="17.25" x14ac:dyDescent="0.3">
      <c r="A16" s="228" t="s">
        <v>563</v>
      </c>
      <c r="B16" s="229" t="s">
        <v>803</v>
      </c>
      <c r="C16" s="204" t="s">
        <v>209</v>
      </c>
      <c r="D16" s="210">
        <v>1428</v>
      </c>
      <c r="E16" s="229" t="s">
        <v>1074</v>
      </c>
      <c r="F16" s="205" t="s">
        <v>365</v>
      </c>
      <c r="G16" s="205" t="s">
        <v>177</v>
      </c>
      <c r="H16" s="209" t="s">
        <v>437</v>
      </c>
      <c r="I16" s="207" t="s">
        <v>293</v>
      </c>
      <c r="J16" s="205" t="s">
        <v>361</v>
      </c>
      <c r="K16" s="205" t="s">
        <v>239</v>
      </c>
      <c r="L16" s="222"/>
      <c r="M16" s="226"/>
    </row>
    <row r="17" spans="1:13" s="208" customFormat="1" ht="17.25" x14ac:dyDescent="0.3">
      <c r="A17" s="228" t="s">
        <v>564</v>
      </c>
      <c r="B17" s="229" t="s">
        <v>804</v>
      </c>
      <c r="C17" s="204" t="s">
        <v>418</v>
      </c>
      <c r="D17" s="210">
        <v>1428</v>
      </c>
      <c r="E17" s="229" t="s">
        <v>1075</v>
      </c>
      <c r="F17" s="205" t="s">
        <v>365</v>
      </c>
      <c r="G17" s="205" t="s">
        <v>177</v>
      </c>
      <c r="H17" s="206" t="s">
        <v>438</v>
      </c>
      <c r="I17" s="207" t="s">
        <v>293</v>
      </c>
      <c r="J17" s="205" t="s">
        <v>361</v>
      </c>
      <c r="K17" s="205" t="s">
        <v>239</v>
      </c>
      <c r="L17" s="222"/>
      <c r="M17" s="226"/>
    </row>
    <row r="18" spans="1:13" s="208" customFormat="1" ht="27" x14ac:dyDescent="0.3">
      <c r="A18" s="228" t="s">
        <v>565</v>
      </c>
      <c r="B18" s="229" t="s">
        <v>805</v>
      </c>
      <c r="C18" s="204" t="s">
        <v>209</v>
      </c>
      <c r="D18" s="210">
        <v>1428</v>
      </c>
      <c r="E18" s="229" t="s">
        <v>1076</v>
      </c>
      <c r="F18" s="205" t="s">
        <v>365</v>
      </c>
      <c r="G18" s="205" t="s">
        <v>177</v>
      </c>
      <c r="H18" s="206" t="s">
        <v>439</v>
      </c>
      <c r="I18" s="207" t="s">
        <v>293</v>
      </c>
      <c r="J18" s="205" t="s">
        <v>361</v>
      </c>
      <c r="K18" s="205" t="s">
        <v>239</v>
      </c>
      <c r="L18" s="222"/>
      <c r="M18" s="226"/>
    </row>
    <row r="19" spans="1:13" s="208" customFormat="1" ht="17.25" x14ac:dyDescent="0.3">
      <c r="A19" s="228" t="s">
        <v>247</v>
      </c>
      <c r="B19" s="229" t="s">
        <v>806</v>
      </c>
      <c r="C19" s="204" t="s">
        <v>209</v>
      </c>
      <c r="D19" s="210">
        <v>1428</v>
      </c>
      <c r="E19" s="229" t="s">
        <v>1077</v>
      </c>
      <c r="F19" s="205" t="s">
        <v>365</v>
      </c>
      <c r="G19" s="205" t="s">
        <v>177</v>
      </c>
      <c r="H19" s="209" t="s">
        <v>440</v>
      </c>
      <c r="I19" s="207" t="s">
        <v>293</v>
      </c>
      <c r="J19" s="205" t="s">
        <v>361</v>
      </c>
      <c r="K19" s="205" t="s">
        <v>239</v>
      </c>
      <c r="L19" s="210" t="s">
        <v>1367</v>
      </c>
      <c r="M19" s="260" t="s">
        <v>1370</v>
      </c>
    </row>
    <row r="20" spans="1:13" s="208" customFormat="1" ht="17.25" x14ac:dyDescent="0.3">
      <c r="A20" s="228" t="s">
        <v>566</v>
      </c>
      <c r="B20" s="229" t="s">
        <v>807</v>
      </c>
      <c r="C20" s="204" t="s">
        <v>209</v>
      </c>
      <c r="D20" s="210">
        <v>1428</v>
      </c>
      <c r="E20" s="229" t="s">
        <v>1078</v>
      </c>
      <c r="F20" s="205" t="s">
        <v>365</v>
      </c>
      <c r="G20" s="205" t="s">
        <v>177</v>
      </c>
      <c r="H20" s="209" t="s">
        <v>441</v>
      </c>
      <c r="I20" s="207" t="s">
        <v>293</v>
      </c>
      <c r="J20" s="205" t="s">
        <v>361</v>
      </c>
      <c r="K20" s="205" t="s">
        <v>239</v>
      </c>
      <c r="L20" s="210" t="s">
        <v>1367</v>
      </c>
      <c r="M20" s="260" t="s">
        <v>1370</v>
      </c>
    </row>
    <row r="21" spans="1:13" s="208" customFormat="1" ht="17.25" x14ac:dyDescent="0.3">
      <c r="A21" s="228" t="s">
        <v>567</v>
      </c>
      <c r="B21" s="229" t="s">
        <v>808</v>
      </c>
      <c r="C21" s="204" t="s">
        <v>419</v>
      </c>
      <c r="D21" s="210">
        <v>1429</v>
      </c>
      <c r="E21" s="229" t="s">
        <v>1079</v>
      </c>
      <c r="F21" s="205" t="s">
        <v>365</v>
      </c>
      <c r="G21" s="205" t="s">
        <v>177</v>
      </c>
      <c r="H21" s="209" t="s">
        <v>442</v>
      </c>
      <c r="I21" s="207" t="s">
        <v>293</v>
      </c>
      <c r="J21" s="205" t="s">
        <v>361</v>
      </c>
      <c r="K21" s="205" t="s">
        <v>239</v>
      </c>
      <c r="L21" s="210" t="s">
        <v>1367</v>
      </c>
      <c r="M21" s="260" t="s">
        <v>1370</v>
      </c>
    </row>
    <row r="22" spans="1:13" s="208" customFormat="1" ht="17.25" x14ac:dyDescent="0.3">
      <c r="A22" s="228" t="s">
        <v>568</v>
      </c>
      <c r="B22" s="229" t="s">
        <v>809</v>
      </c>
      <c r="C22" s="204" t="s">
        <v>419</v>
      </c>
      <c r="D22" s="210">
        <v>1428</v>
      </c>
      <c r="E22" s="229" t="s">
        <v>1080</v>
      </c>
      <c r="F22" s="205" t="s">
        <v>365</v>
      </c>
      <c r="G22" s="205" t="s">
        <v>177</v>
      </c>
      <c r="H22" s="206" t="s">
        <v>443</v>
      </c>
      <c r="I22" s="207" t="s">
        <v>293</v>
      </c>
      <c r="J22" s="205" t="s">
        <v>361</v>
      </c>
      <c r="K22" s="205" t="s">
        <v>239</v>
      </c>
      <c r="L22" s="210" t="s">
        <v>1367</v>
      </c>
      <c r="M22" s="260" t="s">
        <v>1370</v>
      </c>
    </row>
    <row r="23" spans="1:13" s="208" customFormat="1" ht="17.25" x14ac:dyDescent="0.3">
      <c r="A23" s="228" t="s">
        <v>569</v>
      </c>
      <c r="B23" s="229" t="s">
        <v>810</v>
      </c>
      <c r="C23" s="204" t="s">
        <v>419</v>
      </c>
      <c r="D23" s="210">
        <v>1428</v>
      </c>
      <c r="E23" s="229" t="s">
        <v>1081</v>
      </c>
      <c r="F23" s="205" t="s">
        <v>365</v>
      </c>
      <c r="G23" s="205" t="s">
        <v>177</v>
      </c>
      <c r="H23" s="206" t="s">
        <v>444</v>
      </c>
      <c r="I23" s="207" t="s">
        <v>293</v>
      </c>
      <c r="J23" s="205" t="s">
        <v>361</v>
      </c>
      <c r="K23" s="205" t="s">
        <v>239</v>
      </c>
      <c r="L23" s="210" t="s">
        <v>1367</v>
      </c>
      <c r="M23" s="260" t="s">
        <v>1370</v>
      </c>
    </row>
    <row r="24" spans="1:13" s="208" customFormat="1" ht="17.25" x14ac:dyDescent="0.3">
      <c r="A24" s="228" t="s">
        <v>570</v>
      </c>
      <c r="B24" s="229" t="s">
        <v>811</v>
      </c>
      <c r="C24" s="204" t="s">
        <v>419</v>
      </c>
      <c r="D24" s="210">
        <v>1435</v>
      </c>
      <c r="E24" s="229" t="s">
        <v>1082</v>
      </c>
      <c r="F24" s="205" t="s">
        <v>365</v>
      </c>
      <c r="G24" s="205" t="s">
        <v>177</v>
      </c>
      <c r="H24" s="209" t="s">
        <v>445</v>
      </c>
      <c r="I24" s="207" t="s">
        <v>293</v>
      </c>
      <c r="J24" s="205" t="s">
        <v>361</v>
      </c>
      <c r="K24" s="205" t="s">
        <v>239</v>
      </c>
      <c r="L24" s="210" t="s">
        <v>1367</v>
      </c>
      <c r="M24" s="260" t="s">
        <v>1370</v>
      </c>
    </row>
    <row r="25" spans="1:13" s="208" customFormat="1" ht="30.75" x14ac:dyDescent="0.3">
      <c r="A25" s="228" t="s">
        <v>571</v>
      </c>
      <c r="B25" s="229" t="s">
        <v>812</v>
      </c>
      <c r="C25" s="204" t="s">
        <v>419</v>
      </c>
      <c r="D25" s="210">
        <v>1428</v>
      </c>
      <c r="E25" s="229" t="s">
        <v>1083</v>
      </c>
      <c r="F25" s="205" t="s">
        <v>365</v>
      </c>
      <c r="G25" s="205" t="s">
        <v>177</v>
      </c>
      <c r="H25" s="209" t="s">
        <v>446</v>
      </c>
      <c r="I25" s="207" t="s">
        <v>293</v>
      </c>
      <c r="J25" s="205" t="s">
        <v>361</v>
      </c>
      <c r="K25" s="205" t="s">
        <v>239</v>
      </c>
      <c r="L25" s="222"/>
      <c r="M25" s="226"/>
    </row>
    <row r="26" spans="1:13" s="208" customFormat="1" ht="17.25" x14ac:dyDescent="0.3">
      <c r="A26" s="228" t="s">
        <v>572</v>
      </c>
      <c r="B26" s="229" t="s">
        <v>813</v>
      </c>
      <c r="C26" s="204" t="s">
        <v>209</v>
      </c>
      <c r="D26" s="210">
        <v>1428</v>
      </c>
      <c r="E26" s="229" t="s">
        <v>1084</v>
      </c>
      <c r="F26" s="205" t="s">
        <v>365</v>
      </c>
      <c r="G26" s="205" t="s">
        <v>177</v>
      </c>
      <c r="H26" s="206" t="s">
        <v>447</v>
      </c>
      <c r="I26" s="207" t="s">
        <v>293</v>
      </c>
      <c r="J26" s="205" t="s">
        <v>361</v>
      </c>
      <c r="K26" s="205" t="s">
        <v>239</v>
      </c>
      <c r="L26" s="222"/>
      <c r="M26" s="226"/>
    </row>
    <row r="27" spans="1:13" s="208" customFormat="1" ht="30.75" x14ac:dyDescent="0.3">
      <c r="A27" s="228" t="s">
        <v>573</v>
      </c>
      <c r="B27" s="229" t="s">
        <v>814</v>
      </c>
      <c r="C27" s="204" t="s">
        <v>419</v>
      </c>
      <c r="D27" s="210">
        <v>1428</v>
      </c>
      <c r="E27" s="229" t="s">
        <v>1085</v>
      </c>
      <c r="F27" s="205" t="s">
        <v>365</v>
      </c>
      <c r="G27" s="205" t="s">
        <v>177</v>
      </c>
      <c r="H27" s="209" t="s">
        <v>448</v>
      </c>
      <c r="I27" s="207" t="s">
        <v>293</v>
      </c>
      <c r="J27" s="205" t="s">
        <v>361</v>
      </c>
      <c r="K27" s="205" t="s">
        <v>239</v>
      </c>
      <c r="L27" s="222" t="s">
        <v>1367</v>
      </c>
      <c r="M27" s="260" t="s">
        <v>1370</v>
      </c>
    </row>
    <row r="28" spans="1:13" s="208" customFormat="1" ht="17.25" x14ac:dyDescent="0.3">
      <c r="A28" s="228" t="s">
        <v>257</v>
      </c>
      <c r="B28" s="229" t="s">
        <v>815</v>
      </c>
      <c r="C28" s="204" t="s">
        <v>209</v>
      </c>
      <c r="D28" s="210">
        <v>1428</v>
      </c>
      <c r="E28" s="229" t="s">
        <v>1086</v>
      </c>
      <c r="F28" s="205" t="s">
        <v>365</v>
      </c>
      <c r="G28" s="205" t="s">
        <v>177</v>
      </c>
      <c r="H28" s="206" t="s">
        <v>449</v>
      </c>
      <c r="I28" s="207" t="s">
        <v>293</v>
      </c>
      <c r="J28" s="205" t="s">
        <v>361</v>
      </c>
      <c r="K28" s="205" t="s">
        <v>239</v>
      </c>
      <c r="L28" s="210" t="s">
        <v>1367</v>
      </c>
      <c r="M28" s="260" t="s">
        <v>1370</v>
      </c>
    </row>
    <row r="29" spans="1:13" s="208" customFormat="1" ht="17.25" x14ac:dyDescent="0.3">
      <c r="A29" s="228" t="s">
        <v>574</v>
      </c>
      <c r="B29" s="229" t="s">
        <v>816</v>
      </c>
      <c r="C29" s="204" t="s">
        <v>418</v>
      </c>
      <c r="D29" s="210">
        <v>1428</v>
      </c>
      <c r="E29" s="229" t="s">
        <v>1087</v>
      </c>
      <c r="F29" s="205" t="s">
        <v>365</v>
      </c>
      <c r="G29" s="205" t="s">
        <v>177</v>
      </c>
      <c r="H29" s="206" t="s">
        <v>450</v>
      </c>
      <c r="I29" s="207" t="s">
        <v>293</v>
      </c>
      <c r="J29" s="205" t="s">
        <v>361</v>
      </c>
      <c r="K29" s="205" t="s">
        <v>239</v>
      </c>
      <c r="L29" s="222"/>
      <c r="M29" s="226"/>
    </row>
    <row r="30" spans="1:13" s="208" customFormat="1" ht="17.25" x14ac:dyDescent="0.3">
      <c r="A30" s="228" t="s">
        <v>575</v>
      </c>
      <c r="B30" s="229" t="s">
        <v>817</v>
      </c>
      <c r="C30" s="204" t="s">
        <v>209</v>
      </c>
      <c r="D30" s="210">
        <v>1428</v>
      </c>
      <c r="E30" s="229" t="s">
        <v>1088</v>
      </c>
      <c r="F30" s="205" t="s">
        <v>365</v>
      </c>
      <c r="G30" s="205" t="s">
        <v>177</v>
      </c>
      <c r="H30" s="206" t="s">
        <v>451</v>
      </c>
      <c r="I30" s="207" t="s">
        <v>293</v>
      </c>
      <c r="J30" s="205" t="s">
        <v>361</v>
      </c>
      <c r="K30" s="205" t="s">
        <v>239</v>
      </c>
      <c r="L30" s="210" t="s">
        <v>1367</v>
      </c>
      <c r="M30" s="260" t="s">
        <v>1370</v>
      </c>
    </row>
    <row r="31" spans="1:13" s="208" customFormat="1" ht="17.25" x14ac:dyDescent="0.3">
      <c r="A31" s="228" t="s">
        <v>576</v>
      </c>
      <c r="B31" s="229" t="s">
        <v>818</v>
      </c>
      <c r="C31" s="204" t="s">
        <v>418</v>
      </c>
      <c r="D31" s="210">
        <v>1430</v>
      </c>
      <c r="E31" s="229" t="s">
        <v>1089</v>
      </c>
      <c r="F31" s="205" t="s">
        <v>365</v>
      </c>
      <c r="G31" s="205" t="s">
        <v>177</v>
      </c>
      <c r="H31" s="206" t="s">
        <v>452</v>
      </c>
      <c r="I31" s="207" t="s">
        <v>293</v>
      </c>
      <c r="J31" s="205" t="s">
        <v>361</v>
      </c>
      <c r="K31" s="205" t="s">
        <v>239</v>
      </c>
      <c r="L31" s="210" t="s">
        <v>1367</v>
      </c>
      <c r="M31" s="260" t="s">
        <v>1370</v>
      </c>
    </row>
    <row r="32" spans="1:13" s="208" customFormat="1" ht="17.25" x14ac:dyDescent="0.3">
      <c r="A32" s="228" t="s">
        <v>253</v>
      </c>
      <c r="B32" s="229" t="s">
        <v>819</v>
      </c>
      <c r="C32" s="204" t="s">
        <v>418</v>
      </c>
      <c r="D32" s="210">
        <v>1428</v>
      </c>
      <c r="E32" s="229" t="s">
        <v>1090</v>
      </c>
      <c r="F32" s="205" t="s">
        <v>365</v>
      </c>
      <c r="G32" s="205" t="s">
        <v>177</v>
      </c>
      <c r="H32" s="209" t="s">
        <v>453</v>
      </c>
      <c r="I32" s="207" t="s">
        <v>293</v>
      </c>
      <c r="J32" s="205" t="s">
        <v>361</v>
      </c>
      <c r="K32" s="205" t="s">
        <v>239</v>
      </c>
      <c r="L32" s="210" t="s">
        <v>1367</v>
      </c>
      <c r="M32" s="260" t="s">
        <v>1370</v>
      </c>
    </row>
    <row r="33" spans="1:13" s="208" customFormat="1" ht="17.25" x14ac:dyDescent="0.3">
      <c r="A33" s="228" t="s">
        <v>410</v>
      </c>
      <c r="B33" s="229" t="s">
        <v>820</v>
      </c>
      <c r="C33" s="204" t="s">
        <v>419</v>
      </c>
      <c r="D33" s="210">
        <v>1428</v>
      </c>
      <c r="E33" s="229" t="s">
        <v>1091</v>
      </c>
      <c r="F33" s="205" t="s">
        <v>365</v>
      </c>
      <c r="G33" s="205" t="s">
        <v>177</v>
      </c>
      <c r="H33" s="206" t="s">
        <v>454</v>
      </c>
      <c r="I33" s="207" t="s">
        <v>293</v>
      </c>
      <c r="J33" s="205" t="s">
        <v>361</v>
      </c>
      <c r="K33" s="205" t="s">
        <v>239</v>
      </c>
      <c r="L33" s="210" t="s">
        <v>1367</v>
      </c>
      <c r="M33" s="260" t="s">
        <v>1370</v>
      </c>
    </row>
    <row r="34" spans="1:13" s="208" customFormat="1" ht="17.25" x14ac:dyDescent="0.3">
      <c r="A34" s="228" t="s">
        <v>577</v>
      </c>
      <c r="B34" s="229" t="s">
        <v>821</v>
      </c>
      <c r="C34" s="204" t="s">
        <v>419</v>
      </c>
      <c r="D34" s="210">
        <v>1428</v>
      </c>
      <c r="E34" s="229" t="s">
        <v>1090</v>
      </c>
      <c r="F34" s="205" t="s">
        <v>365</v>
      </c>
      <c r="G34" s="205" t="s">
        <v>177</v>
      </c>
      <c r="H34" s="206" t="s">
        <v>455</v>
      </c>
      <c r="I34" s="207" t="s">
        <v>293</v>
      </c>
      <c r="J34" s="205" t="s">
        <v>361</v>
      </c>
      <c r="K34" s="205" t="s">
        <v>239</v>
      </c>
      <c r="L34" s="222"/>
      <c r="M34" s="226"/>
    </row>
    <row r="35" spans="1:13" s="208" customFormat="1" ht="17.25" x14ac:dyDescent="0.3">
      <c r="A35" s="228" t="s">
        <v>578</v>
      </c>
      <c r="B35" s="229" t="s">
        <v>822</v>
      </c>
      <c r="C35" s="204" t="s">
        <v>209</v>
      </c>
      <c r="D35" s="210">
        <v>1429</v>
      </c>
      <c r="E35" s="229" t="s">
        <v>1092</v>
      </c>
      <c r="F35" s="205" t="s">
        <v>365</v>
      </c>
      <c r="G35" s="205" t="s">
        <v>177</v>
      </c>
      <c r="H35" s="206" t="s">
        <v>456</v>
      </c>
      <c r="I35" s="207" t="s">
        <v>293</v>
      </c>
      <c r="J35" s="205" t="s">
        <v>361</v>
      </c>
      <c r="K35" s="205" t="s">
        <v>239</v>
      </c>
      <c r="L35" s="210" t="s">
        <v>1367</v>
      </c>
      <c r="M35" s="260" t="s">
        <v>239</v>
      </c>
    </row>
    <row r="36" spans="1:13" s="208" customFormat="1" ht="17.25" x14ac:dyDescent="0.3">
      <c r="A36" s="228" t="s">
        <v>579</v>
      </c>
      <c r="B36" s="229" t="s">
        <v>823</v>
      </c>
      <c r="C36" s="204" t="s">
        <v>209</v>
      </c>
      <c r="D36" s="210">
        <v>1428</v>
      </c>
      <c r="E36" s="229" t="s">
        <v>1093</v>
      </c>
      <c r="F36" s="205" t="s">
        <v>365</v>
      </c>
      <c r="G36" s="205" t="s">
        <v>177</v>
      </c>
      <c r="H36" s="206" t="s">
        <v>457</v>
      </c>
      <c r="I36" s="207" t="s">
        <v>293</v>
      </c>
      <c r="J36" s="205" t="s">
        <v>361</v>
      </c>
      <c r="K36" s="205" t="s">
        <v>239</v>
      </c>
      <c r="L36" s="210" t="s">
        <v>1367</v>
      </c>
      <c r="M36" s="260" t="s">
        <v>239</v>
      </c>
    </row>
    <row r="37" spans="1:13" s="208" customFormat="1" ht="17.25" x14ac:dyDescent="0.3">
      <c r="A37" s="228" t="s">
        <v>580</v>
      </c>
      <c r="B37" s="229" t="s">
        <v>824</v>
      </c>
      <c r="C37" s="204" t="s">
        <v>419</v>
      </c>
      <c r="D37" s="210">
        <v>1428</v>
      </c>
      <c r="E37" s="229" t="s">
        <v>1094</v>
      </c>
      <c r="F37" s="205" t="s">
        <v>365</v>
      </c>
      <c r="G37" s="205" t="s">
        <v>177</v>
      </c>
      <c r="H37" s="206" t="s">
        <v>458</v>
      </c>
      <c r="I37" s="207" t="s">
        <v>293</v>
      </c>
      <c r="J37" s="205" t="s">
        <v>361</v>
      </c>
      <c r="K37" s="205" t="s">
        <v>239</v>
      </c>
      <c r="L37" s="222"/>
      <c r="M37" s="226"/>
    </row>
    <row r="38" spans="1:13" s="208" customFormat="1" ht="30.75" x14ac:dyDescent="0.3">
      <c r="A38" s="228" t="s">
        <v>581</v>
      </c>
      <c r="B38" s="229" t="s">
        <v>825</v>
      </c>
      <c r="C38" s="204" t="s">
        <v>418</v>
      </c>
      <c r="D38" s="210">
        <v>1428</v>
      </c>
      <c r="E38" s="229" t="s">
        <v>1095</v>
      </c>
      <c r="F38" s="205" t="s">
        <v>365</v>
      </c>
      <c r="G38" s="205" t="s">
        <v>177</v>
      </c>
      <c r="H38" s="209" t="s">
        <v>459</v>
      </c>
      <c r="I38" s="207" t="s">
        <v>293</v>
      </c>
      <c r="J38" s="205" t="s">
        <v>361</v>
      </c>
      <c r="K38" s="205" t="s">
        <v>239</v>
      </c>
      <c r="L38" s="222"/>
      <c r="M38" s="226"/>
    </row>
    <row r="39" spans="1:13" s="208" customFormat="1" ht="17.25" x14ac:dyDescent="0.3">
      <c r="A39" s="228" t="s">
        <v>582</v>
      </c>
      <c r="B39" s="229" t="s">
        <v>826</v>
      </c>
      <c r="C39" s="204" t="s">
        <v>418</v>
      </c>
      <c r="D39" s="210">
        <v>1428</v>
      </c>
      <c r="E39" s="229" t="s">
        <v>1096</v>
      </c>
      <c r="F39" s="205" t="s">
        <v>365</v>
      </c>
      <c r="G39" s="205" t="s">
        <v>177</v>
      </c>
      <c r="H39" s="206" t="s">
        <v>460</v>
      </c>
      <c r="I39" s="207" t="s">
        <v>293</v>
      </c>
      <c r="J39" s="205" t="s">
        <v>361</v>
      </c>
      <c r="K39" s="205" t="s">
        <v>239</v>
      </c>
      <c r="L39" s="222"/>
      <c r="M39" s="226"/>
    </row>
    <row r="40" spans="1:13" s="208" customFormat="1" ht="30.75" x14ac:dyDescent="0.3">
      <c r="A40" s="228" t="s">
        <v>583</v>
      </c>
      <c r="B40" s="229" t="s">
        <v>827</v>
      </c>
      <c r="C40" s="204" t="s">
        <v>209</v>
      </c>
      <c r="D40" s="210">
        <v>1428</v>
      </c>
      <c r="E40" s="229" t="s">
        <v>1097</v>
      </c>
      <c r="F40" s="205" t="s">
        <v>365</v>
      </c>
      <c r="G40" s="205" t="s">
        <v>177</v>
      </c>
      <c r="H40" s="209" t="s">
        <v>461</v>
      </c>
      <c r="I40" s="207" t="s">
        <v>293</v>
      </c>
      <c r="J40" s="205" t="s">
        <v>361</v>
      </c>
      <c r="K40" s="205" t="s">
        <v>239</v>
      </c>
      <c r="L40" s="210" t="s">
        <v>1367</v>
      </c>
      <c r="M40" s="260" t="s">
        <v>1370</v>
      </c>
    </row>
    <row r="41" spans="1:13" s="208" customFormat="1" ht="17.25" x14ac:dyDescent="0.3">
      <c r="A41" s="228" t="s">
        <v>584</v>
      </c>
      <c r="B41" s="229" t="s">
        <v>828</v>
      </c>
      <c r="C41" s="204" t="s">
        <v>418</v>
      </c>
      <c r="D41" s="210">
        <v>1428</v>
      </c>
      <c r="E41" s="229" t="s">
        <v>1097</v>
      </c>
      <c r="F41" s="205" t="s">
        <v>365</v>
      </c>
      <c r="G41" s="205" t="s">
        <v>177</v>
      </c>
      <c r="H41" s="206" t="s">
        <v>462</v>
      </c>
      <c r="I41" s="207" t="s">
        <v>293</v>
      </c>
      <c r="J41" s="205" t="s">
        <v>361</v>
      </c>
      <c r="K41" s="205" t="s">
        <v>239</v>
      </c>
      <c r="L41" s="222"/>
      <c r="M41" s="226"/>
    </row>
    <row r="42" spans="1:13" s="208" customFormat="1" ht="17.25" x14ac:dyDescent="0.3">
      <c r="A42" s="228" t="s">
        <v>585</v>
      </c>
      <c r="B42" s="229" t="s">
        <v>829</v>
      </c>
      <c r="C42" s="204" t="s">
        <v>423</v>
      </c>
      <c r="D42" s="210">
        <v>1428</v>
      </c>
      <c r="E42" s="229" t="s">
        <v>1098</v>
      </c>
      <c r="F42" s="205" t="s">
        <v>365</v>
      </c>
      <c r="G42" s="205" t="s">
        <v>177</v>
      </c>
      <c r="H42" s="209" t="s">
        <v>463</v>
      </c>
      <c r="I42" s="207" t="s">
        <v>293</v>
      </c>
      <c r="J42" s="205" t="s">
        <v>361</v>
      </c>
      <c r="K42" s="205" t="s">
        <v>239</v>
      </c>
      <c r="L42" s="210" t="s">
        <v>1367</v>
      </c>
      <c r="M42" s="260" t="s">
        <v>1370</v>
      </c>
    </row>
    <row r="43" spans="1:13" s="208" customFormat="1" ht="17.25" x14ac:dyDescent="0.3">
      <c r="A43" s="228" t="s">
        <v>586</v>
      </c>
      <c r="B43" s="229" t="s">
        <v>830</v>
      </c>
      <c r="C43" s="204" t="s">
        <v>209</v>
      </c>
      <c r="D43" s="210">
        <v>1428</v>
      </c>
      <c r="E43" s="229" t="s">
        <v>1099</v>
      </c>
      <c r="F43" s="205" t="s">
        <v>365</v>
      </c>
      <c r="G43" s="205" t="s">
        <v>177</v>
      </c>
      <c r="H43" s="209" t="s">
        <v>464</v>
      </c>
      <c r="I43" s="207" t="s">
        <v>293</v>
      </c>
      <c r="J43" s="205" t="s">
        <v>361</v>
      </c>
      <c r="K43" s="205" t="s">
        <v>239</v>
      </c>
      <c r="L43" s="222"/>
      <c r="M43" s="226"/>
    </row>
    <row r="44" spans="1:13" s="208" customFormat="1" ht="17.25" x14ac:dyDescent="0.3">
      <c r="A44" s="228" t="s">
        <v>587</v>
      </c>
      <c r="B44" s="229" t="s">
        <v>831</v>
      </c>
      <c r="C44" s="204" t="s">
        <v>423</v>
      </c>
      <c r="D44" s="210">
        <v>1428</v>
      </c>
      <c r="E44" s="229" t="s">
        <v>1100</v>
      </c>
      <c r="F44" s="205" t="s">
        <v>365</v>
      </c>
      <c r="G44" s="205" t="s">
        <v>177</v>
      </c>
      <c r="H44" s="206" t="s">
        <v>465</v>
      </c>
      <c r="I44" s="207" t="s">
        <v>293</v>
      </c>
      <c r="J44" s="205" t="s">
        <v>361</v>
      </c>
      <c r="K44" s="205" t="s">
        <v>239</v>
      </c>
      <c r="L44" s="210" t="s">
        <v>1367</v>
      </c>
      <c r="M44" s="260" t="s">
        <v>1370</v>
      </c>
    </row>
    <row r="45" spans="1:13" s="208" customFormat="1" ht="17.25" x14ac:dyDescent="0.3">
      <c r="A45" s="228" t="s">
        <v>588</v>
      </c>
      <c r="B45" s="229" t="s">
        <v>832</v>
      </c>
      <c r="C45" s="204" t="s">
        <v>423</v>
      </c>
      <c r="D45" s="210">
        <v>1428</v>
      </c>
      <c r="E45" s="229" t="s">
        <v>1101</v>
      </c>
      <c r="F45" s="205" t="s">
        <v>365</v>
      </c>
      <c r="G45" s="205" t="s">
        <v>177</v>
      </c>
      <c r="H45" s="206" t="s">
        <v>466</v>
      </c>
      <c r="I45" s="207" t="s">
        <v>293</v>
      </c>
      <c r="J45" s="205" t="s">
        <v>361</v>
      </c>
      <c r="K45" s="205" t="s">
        <v>239</v>
      </c>
      <c r="L45" s="210" t="s">
        <v>1367</v>
      </c>
      <c r="M45" s="260" t="s">
        <v>1370</v>
      </c>
    </row>
    <row r="46" spans="1:13" s="208" customFormat="1" ht="17.25" x14ac:dyDescent="0.3">
      <c r="A46" s="228" t="s">
        <v>589</v>
      </c>
      <c r="B46" s="229" t="s">
        <v>833</v>
      </c>
      <c r="C46" s="204" t="s">
        <v>419</v>
      </c>
      <c r="D46" s="210">
        <v>1428</v>
      </c>
      <c r="E46" s="229" t="s">
        <v>1102</v>
      </c>
      <c r="F46" s="205" t="s">
        <v>365</v>
      </c>
      <c r="G46" s="205" t="s">
        <v>177</v>
      </c>
      <c r="H46" s="209" t="s">
        <v>467</v>
      </c>
      <c r="I46" s="207" t="s">
        <v>293</v>
      </c>
      <c r="J46" s="205" t="s">
        <v>361</v>
      </c>
      <c r="K46" s="205" t="s">
        <v>239</v>
      </c>
      <c r="L46" s="222"/>
      <c r="M46" s="226"/>
    </row>
    <row r="47" spans="1:13" s="208" customFormat="1" ht="17.25" x14ac:dyDescent="0.3">
      <c r="A47" s="228" t="s">
        <v>251</v>
      </c>
      <c r="B47" s="229" t="s">
        <v>834</v>
      </c>
      <c r="C47" s="204" t="s">
        <v>1386</v>
      </c>
      <c r="D47" s="210">
        <v>1428</v>
      </c>
      <c r="E47" s="229" t="s">
        <v>1103</v>
      </c>
      <c r="F47" s="205" t="s">
        <v>365</v>
      </c>
      <c r="G47" s="205" t="s">
        <v>177</v>
      </c>
      <c r="H47" s="209" t="s">
        <v>468</v>
      </c>
      <c r="I47" s="207" t="s">
        <v>293</v>
      </c>
      <c r="J47" s="205" t="s">
        <v>361</v>
      </c>
      <c r="K47" s="205" t="s">
        <v>239</v>
      </c>
      <c r="L47" s="222"/>
      <c r="M47" s="226"/>
    </row>
    <row r="48" spans="1:13" s="208" customFormat="1" ht="27" x14ac:dyDescent="0.3">
      <c r="A48" s="228" t="s">
        <v>260</v>
      </c>
      <c r="B48" s="229" t="s">
        <v>835</v>
      </c>
      <c r="C48" s="204" t="s">
        <v>418</v>
      </c>
      <c r="D48" s="210">
        <v>1428</v>
      </c>
      <c r="E48" s="229" t="s">
        <v>1104</v>
      </c>
      <c r="F48" s="205" t="s">
        <v>365</v>
      </c>
      <c r="G48" s="205" t="s">
        <v>177</v>
      </c>
      <c r="H48" s="206" t="s">
        <v>469</v>
      </c>
      <c r="I48" s="207" t="s">
        <v>293</v>
      </c>
      <c r="J48" s="205" t="s">
        <v>361</v>
      </c>
      <c r="K48" s="205" t="s">
        <v>239</v>
      </c>
      <c r="L48" s="210" t="s">
        <v>1367</v>
      </c>
      <c r="M48" s="260" t="s">
        <v>1370</v>
      </c>
    </row>
    <row r="49" spans="1:13" s="208" customFormat="1" ht="17.25" x14ac:dyDescent="0.3">
      <c r="A49" s="228" t="s">
        <v>411</v>
      </c>
      <c r="B49" s="229" t="s">
        <v>836</v>
      </c>
      <c r="C49" s="204" t="s">
        <v>420</v>
      </c>
      <c r="D49" s="210">
        <v>1428</v>
      </c>
      <c r="E49" s="229" t="s">
        <v>1105</v>
      </c>
      <c r="F49" s="205" t="s">
        <v>365</v>
      </c>
      <c r="G49" s="205" t="s">
        <v>177</v>
      </c>
      <c r="H49" s="206" t="s">
        <v>470</v>
      </c>
      <c r="I49" s="207" t="s">
        <v>293</v>
      </c>
      <c r="J49" s="205" t="s">
        <v>361</v>
      </c>
      <c r="K49" s="205" t="s">
        <v>239</v>
      </c>
      <c r="L49" s="222"/>
      <c r="M49" s="226"/>
    </row>
    <row r="50" spans="1:13" s="208" customFormat="1" ht="17.25" x14ac:dyDescent="0.3">
      <c r="A50" s="228" t="s">
        <v>412</v>
      </c>
      <c r="B50" s="229" t="s">
        <v>837</v>
      </c>
      <c r="C50" s="204" t="s">
        <v>418</v>
      </c>
      <c r="D50" s="210">
        <v>1428</v>
      </c>
      <c r="E50" s="229" t="s">
        <v>1106</v>
      </c>
      <c r="F50" s="205" t="s">
        <v>365</v>
      </c>
      <c r="G50" s="205" t="s">
        <v>177</v>
      </c>
      <c r="H50" s="206" t="s">
        <v>471</v>
      </c>
      <c r="I50" s="207" t="s">
        <v>293</v>
      </c>
      <c r="J50" s="205" t="s">
        <v>361</v>
      </c>
      <c r="K50" s="205" t="s">
        <v>239</v>
      </c>
      <c r="L50" s="210" t="s">
        <v>1367</v>
      </c>
      <c r="M50" s="260" t="s">
        <v>1370</v>
      </c>
    </row>
    <row r="51" spans="1:13" s="208" customFormat="1" ht="17.25" x14ac:dyDescent="0.3">
      <c r="A51" s="228" t="s">
        <v>590</v>
      </c>
      <c r="B51" s="229" t="s">
        <v>838</v>
      </c>
      <c r="C51" s="204" t="s">
        <v>418</v>
      </c>
      <c r="D51" s="210">
        <v>2018</v>
      </c>
      <c r="E51" s="229" t="s">
        <v>1107</v>
      </c>
      <c r="F51" s="205" t="s">
        <v>365</v>
      </c>
      <c r="G51" s="205" t="s">
        <v>177</v>
      </c>
      <c r="H51" s="206" t="s">
        <v>472</v>
      </c>
      <c r="I51" s="207" t="s">
        <v>293</v>
      </c>
      <c r="J51" s="205" t="s">
        <v>361</v>
      </c>
      <c r="K51" s="205" t="s">
        <v>239</v>
      </c>
      <c r="L51" s="210" t="s">
        <v>1367</v>
      </c>
      <c r="M51" s="260" t="s">
        <v>1370</v>
      </c>
    </row>
    <row r="52" spans="1:13" s="208" customFormat="1" ht="17.25" x14ac:dyDescent="0.3">
      <c r="A52" s="228" t="s">
        <v>591</v>
      </c>
      <c r="B52" s="229" t="s">
        <v>839</v>
      </c>
      <c r="C52" s="204" t="s">
        <v>419</v>
      </c>
      <c r="D52" s="210">
        <v>1428</v>
      </c>
      <c r="E52" s="229" t="s">
        <v>1108</v>
      </c>
      <c r="F52" s="205" t="s">
        <v>365</v>
      </c>
      <c r="G52" s="205" t="s">
        <v>177</v>
      </c>
      <c r="H52" s="206" t="s">
        <v>473</v>
      </c>
      <c r="I52" s="207" t="s">
        <v>293</v>
      </c>
      <c r="J52" s="205" t="s">
        <v>361</v>
      </c>
      <c r="K52" s="205" t="s">
        <v>239</v>
      </c>
      <c r="L52" s="222"/>
      <c r="M52" s="226"/>
    </row>
    <row r="53" spans="1:13" s="208" customFormat="1" ht="17.25" x14ac:dyDescent="0.3">
      <c r="A53" s="228" t="s">
        <v>592</v>
      </c>
      <c r="B53" s="229" t="s">
        <v>840</v>
      </c>
      <c r="C53" s="204" t="s">
        <v>420</v>
      </c>
      <c r="D53" s="210">
        <v>1428</v>
      </c>
      <c r="E53" s="229" t="s">
        <v>1109</v>
      </c>
      <c r="F53" s="205" t="s">
        <v>365</v>
      </c>
      <c r="G53" s="205" t="s">
        <v>177</v>
      </c>
      <c r="H53" s="206" t="s">
        <v>474</v>
      </c>
      <c r="I53" s="207" t="s">
        <v>293</v>
      </c>
      <c r="J53" s="205" t="s">
        <v>361</v>
      </c>
      <c r="K53" s="205" t="s">
        <v>239</v>
      </c>
      <c r="L53" s="222"/>
      <c r="M53" s="226"/>
    </row>
    <row r="54" spans="1:13" s="208" customFormat="1" ht="17.25" x14ac:dyDescent="0.3">
      <c r="A54" s="228" t="s">
        <v>593</v>
      </c>
      <c r="B54" s="229" t="s">
        <v>841</v>
      </c>
      <c r="C54" s="204" t="s">
        <v>420</v>
      </c>
      <c r="D54" s="210">
        <v>1428</v>
      </c>
      <c r="E54" s="229" t="s">
        <v>1110</v>
      </c>
      <c r="F54" s="205" t="s">
        <v>365</v>
      </c>
      <c r="G54" s="205" t="s">
        <v>177</v>
      </c>
      <c r="H54" s="206" t="s">
        <v>475</v>
      </c>
      <c r="I54" s="207" t="s">
        <v>293</v>
      </c>
      <c r="J54" s="205" t="s">
        <v>361</v>
      </c>
      <c r="K54" s="205" t="s">
        <v>239</v>
      </c>
      <c r="L54" s="222"/>
      <c r="M54" s="226"/>
    </row>
    <row r="55" spans="1:13" s="208" customFormat="1" ht="17.25" x14ac:dyDescent="0.3">
      <c r="A55" s="228" t="s">
        <v>594</v>
      </c>
      <c r="B55" s="229" t="s">
        <v>842</v>
      </c>
      <c r="C55" s="204" t="s">
        <v>403</v>
      </c>
      <c r="D55" s="210">
        <v>2018</v>
      </c>
      <c r="E55" s="229" t="s">
        <v>1092</v>
      </c>
      <c r="F55" s="205" t="s">
        <v>382</v>
      </c>
      <c r="G55" s="205" t="s">
        <v>177</v>
      </c>
      <c r="H55" s="206" t="s">
        <v>476</v>
      </c>
      <c r="I55" s="207" t="s">
        <v>293</v>
      </c>
      <c r="J55" s="205" t="s">
        <v>361</v>
      </c>
      <c r="K55" s="205" t="s">
        <v>239</v>
      </c>
      <c r="L55" s="210" t="s">
        <v>1367</v>
      </c>
      <c r="M55" s="260" t="s">
        <v>1370</v>
      </c>
    </row>
    <row r="56" spans="1:13" s="208" customFormat="1" ht="17.25" x14ac:dyDescent="0.3">
      <c r="A56" s="228" t="s">
        <v>595</v>
      </c>
      <c r="B56" s="229" t="s">
        <v>843</v>
      </c>
      <c r="C56" s="204" t="s">
        <v>423</v>
      </c>
      <c r="D56" s="210">
        <v>1428</v>
      </c>
      <c r="E56" s="229" t="s">
        <v>1111</v>
      </c>
      <c r="F56" s="205" t="s">
        <v>365</v>
      </c>
      <c r="G56" s="205" t="s">
        <v>177</v>
      </c>
      <c r="H56" s="206" t="s">
        <v>477</v>
      </c>
      <c r="I56" s="207" t="s">
        <v>293</v>
      </c>
      <c r="J56" s="205" t="s">
        <v>361</v>
      </c>
      <c r="K56" s="205" t="s">
        <v>239</v>
      </c>
      <c r="L56" s="222"/>
      <c r="M56" s="226"/>
    </row>
    <row r="57" spans="1:13" s="208" customFormat="1" ht="17.25" x14ac:dyDescent="0.3">
      <c r="A57" s="228" t="s">
        <v>596</v>
      </c>
      <c r="B57" s="229" t="s">
        <v>844</v>
      </c>
      <c r="C57" s="204" t="s">
        <v>423</v>
      </c>
      <c r="D57" s="210">
        <v>1428</v>
      </c>
      <c r="E57" s="229" t="s">
        <v>1112</v>
      </c>
      <c r="F57" s="205" t="s">
        <v>365</v>
      </c>
      <c r="G57" s="205" t="s">
        <v>177</v>
      </c>
      <c r="H57" s="206" t="s">
        <v>478</v>
      </c>
      <c r="I57" s="207" t="s">
        <v>293</v>
      </c>
      <c r="J57" s="205" t="s">
        <v>361</v>
      </c>
      <c r="K57" s="205" t="s">
        <v>239</v>
      </c>
      <c r="L57" s="222"/>
      <c r="M57" s="226"/>
    </row>
    <row r="58" spans="1:13" s="208" customFormat="1" ht="17.25" x14ac:dyDescent="0.3">
      <c r="A58" s="228" t="s">
        <v>597</v>
      </c>
      <c r="B58" s="229" t="s">
        <v>845</v>
      </c>
      <c r="C58" s="204" t="s">
        <v>209</v>
      </c>
      <c r="D58" s="210">
        <v>1428</v>
      </c>
      <c r="E58" s="229" t="s">
        <v>1113</v>
      </c>
      <c r="F58" s="205" t="s">
        <v>365</v>
      </c>
      <c r="G58" s="205" t="s">
        <v>177</v>
      </c>
      <c r="H58" s="206" t="s">
        <v>479</v>
      </c>
      <c r="I58" s="207" t="s">
        <v>293</v>
      </c>
      <c r="J58" s="205" t="s">
        <v>361</v>
      </c>
      <c r="K58" s="205" t="s">
        <v>239</v>
      </c>
      <c r="L58" s="210" t="s">
        <v>1367</v>
      </c>
      <c r="M58" s="260" t="s">
        <v>1370</v>
      </c>
    </row>
    <row r="59" spans="1:13" s="208" customFormat="1" ht="17.25" x14ac:dyDescent="0.3">
      <c r="A59" s="228" t="s">
        <v>598</v>
      </c>
      <c r="B59" s="229" t="s">
        <v>846</v>
      </c>
      <c r="C59" s="204" t="s">
        <v>418</v>
      </c>
      <c r="D59" s="210">
        <v>1428</v>
      </c>
      <c r="E59" s="229" t="s">
        <v>1113</v>
      </c>
      <c r="F59" s="205" t="s">
        <v>365</v>
      </c>
      <c r="G59" s="205" t="s">
        <v>177</v>
      </c>
      <c r="H59" s="206" t="s">
        <v>480</v>
      </c>
      <c r="I59" s="207" t="s">
        <v>293</v>
      </c>
      <c r="J59" s="205" t="s">
        <v>361</v>
      </c>
      <c r="K59" s="205" t="s">
        <v>239</v>
      </c>
      <c r="L59" s="210" t="s">
        <v>1367</v>
      </c>
      <c r="M59" s="260" t="s">
        <v>1370</v>
      </c>
    </row>
    <row r="60" spans="1:13" s="208" customFormat="1" ht="17.25" x14ac:dyDescent="0.3">
      <c r="A60" s="228" t="s">
        <v>599</v>
      </c>
      <c r="B60" s="229" t="s">
        <v>847</v>
      </c>
      <c r="C60" s="204" t="s">
        <v>423</v>
      </c>
      <c r="D60" s="210">
        <v>1433</v>
      </c>
      <c r="E60" s="229" t="s">
        <v>1114</v>
      </c>
      <c r="F60" s="205" t="s">
        <v>365</v>
      </c>
      <c r="G60" s="205" t="s">
        <v>177</v>
      </c>
      <c r="H60" s="206" t="s">
        <v>481</v>
      </c>
      <c r="I60" s="207" t="s">
        <v>293</v>
      </c>
      <c r="J60" s="205" t="s">
        <v>361</v>
      </c>
      <c r="K60" s="205" t="s">
        <v>239</v>
      </c>
      <c r="L60" s="210" t="s">
        <v>1367</v>
      </c>
      <c r="M60" s="260" t="s">
        <v>1370</v>
      </c>
    </row>
    <row r="61" spans="1:13" s="208" customFormat="1" ht="17.25" x14ac:dyDescent="0.3">
      <c r="A61" s="228" t="s">
        <v>600</v>
      </c>
      <c r="B61" s="229" t="s">
        <v>848</v>
      </c>
      <c r="C61" s="204" t="s">
        <v>418</v>
      </c>
      <c r="D61" s="210">
        <v>1428</v>
      </c>
      <c r="E61" s="229" t="s">
        <v>1115</v>
      </c>
      <c r="F61" s="205" t="s">
        <v>365</v>
      </c>
      <c r="G61" s="205" t="s">
        <v>177</v>
      </c>
      <c r="H61" s="206" t="s">
        <v>482</v>
      </c>
      <c r="I61" s="207" t="s">
        <v>293</v>
      </c>
      <c r="J61" s="205" t="s">
        <v>361</v>
      </c>
      <c r="K61" s="205" t="s">
        <v>239</v>
      </c>
      <c r="L61" s="222"/>
      <c r="M61" s="226"/>
    </row>
    <row r="62" spans="1:13" s="208" customFormat="1" ht="17.25" x14ac:dyDescent="0.3">
      <c r="A62" s="228" t="s">
        <v>246</v>
      </c>
      <c r="B62" s="229" t="s">
        <v>849</v>
      </c>
      <c r="C62" s="204" t="s">
        <v>418</v>
      </c>
      <c r="D62" s="210">
        <v>1428</v>
      </c>
      <c r="E62" s="229" t="s">
        <v>1116</v>
      </c>
      <c r="F62" s="205" t="s">
        <v>365</v>
      </c>
      <c r="G62" s="205" t="s">
        <v>177</v>
      </c>
      <c r="H62" s="206" t="s">
        <v>483</v>
      </c>
      <c r="I62" s="207" t="s">
        <v>293</v>
      </c>
      <c r="J62" s="205" t="s">
        <v>361</v>
      </c>
      <c r="K62" s="205" t="s">
        <v>239</v>
      </c>
      <c r="L62" s="222"/>
      <c r="M62" s="226"/>
    </row>
    <row r="63" spans="1:13" s="208" customFormat="1" ht="17.25" x14ac:dyDescent="0.3">
      <c r="A63" s="228" t="s">
        <v>601</v>
      </c>
      <c r="B63" s="229" t="s">
        <v>850</v>
      </c>
      <c r="C63" s="204" t="s">
        <v>418</v>
      </c>
      <c r="D63" s="210">
        <v>1428</v>
      </c>
      <c r="E63" s="229" t="s">
        <v>1117</v>
      </c>
      <c r="F63" s="205" t="s">
        <v>365</v>
      </c>
      <c r="G63" s="205" t="s">
        <v>177</v>
      </c>
      <c r="H63" s="206" t="s">
        <v>484</v>
      </c>
      <c r="I63" s="207" t="s">
        <v>293</v>
      </c>
      <c r="J63" s="205" t="s">
        <v>361</v>
      </c>
      <c r="K63" s="205" t="s">
        <v>239</v>
      </c>
      <c r="L63" s="222"/>
      <c r="M63" s="226"/>
    </row>
    <row r="64" spans="1:13" s="208" customFormat="1" ht="27" x14ac:dyDescent="0.3">
      <c r="A64" s="228" t="s">
        <v>602</v>
      </c>
      <c r="B64" s="229" t="s">
        <v>851</v>
      </c>
      <c r="C64" s="204" t="s">
        <v>419</v>
      </c>
      <c r="D64" s="210">
        <v>1428</v>
      </c>
      <c r="E64" s="229" t="s">
        <v>1118</v>
      </c>
      <c r="F64" s="205" t="s">
        <v>365</v>
      </c>
      <c r="G64" s="205" t="s">
        <v>177</v>
      </c>
      <c r="H64" s="206" t="s">
        <v>485</v>
      </c>
      <c r="I64" s="207" t="s">
        <v>293</v>
      </c>
      <c r="J64" s="205" t="s">
        <v>361</v>
      </c>
      <c r="K64" s="205" t="s">
        <v>239</v>
      </c>
      <c r="L64" s="222"/>
      <c r="M64" s="226"/>
    </row>
    <row r="65" spans="1:13" s="208" customFormat="1" ht="17.25" x14ac:dyDescent="0.3">
      <c r="A65" s="228" t="s">
        <v>603</v>
      </c>
      <c r="B65" s="229" t="s">
        <v>852</v>
      </c>
      <c r="C65" s="204" t="s">
        <v>209</v>
      </c>
      <c r="D65" s="210">
        <v>1428</v>
      </c>
      <c r="E65" s="229" t="s">
        <v>1119</v>
      </c>
      <c r="F65" s="205" t="s">
        <v>365</v>
      </c>
      <c r="G65" s="205" t="s">
        <v>177</v>
      </c>
      <c r="H65" s="206" t="s">
        <v>486</v>
      </c>
      <c r="I65" s="207" t="s">
        <v>293</v>
      </c>
      <c r="J65" s="205" t="s">
        <v>361</v>
      </c>
      <c r="K65" s="205" t="s">
        <v>239</v>
      </c>
      <c r="L65" s="210" t="s">
        <v>1367</v>
      </c>
      <c r="M65" s="260" t="s">
        <v>1370</v>
      </c>
    </row>
    <row r="66" spans="1:13" s="208" customFormat="1" ht="17.25" x14ac:dyDescent="0.3">
      <c r="A66" s="228" t="s">
        <v>604</v>
      </c>
      <c r="B66" s="229" t="s">
        <v>853</v>
      </c>
      <c r="C66" s="204" t="s">
        <v>209</v>
      </c>
      <c r="D66" s="210">
        <v>1428</v>
      </c>
      <c r="E66" s="229" t="s">
        <v>1120</v>
      </c>
      <c r="F66" s="205" t="s">
        <v>365</v>
      </c>
      <c r="G66" s="205" t="s">
        <v>177</v>
      </c>
      <c r="H66" s="206" t="s">
        <v>487</v>
      </c>
      <c r="I66" s="207" t="s">
        <v>293</v>
      </c>
      <c r="J66" s="205" t="s">
        <v>361</v>
      </c>
      <c r="K66" s="205" t="s">
        <v>239</v>
      </c>
      <c r="L66" s="222"/>
      <c r="M66" s="226"/>
    </row>
    <row r="67" spans="1:13" s="208" customFormat="1" ht="17.25" x14ac:dyDescent="0.3">
      <c r="A67" s="228" t="s">
        <v>605</v>
      </c>
      <c r="B67" s="229" t="s">
        <v>854</v>
      </c>
      <c r="C67" s="204" t="s">
        <v>423</v>
      </c>
      <c r="D67" s="210">
        <v>1428</v>
      </c>
      <c r="E67" s="229" t="s">
        <v>1121</v>
      </c>
      <c r="F67" s="205" t="s">
        <v>365</v>
      </c>
      <c r="G67" s="205" t="s">
        <v>177</v>
      </c>
      <c r="H67" s="206" t="s">
        <v>488</v>
      </c>
      <c r="I67" s="207" t="s">
        <v>293</v>
      </c>
      <c r="J67" s="205" t="s">
        <v>361</v>
      </c>
      <c r="K67" s="205" t="s">
        <v>239</v>
      </c>
      <c r="L67" s="210" t="s">
        <v>1367</v>
      </c>
      <c r="M67" s="260" t="s">
        <v>1370</v>
      </c>
    </row>
    <row r="68" spans="1:13" s="208" customFormat="1" ht="17.25" x14ac:dyDescent="0.3">
      <c r="A68" s="228" t="s">
        <v>606</v>
      </c>
      <c r="B68" s="229" t="s">
        <v>855</v>
      </c>
      <c r="C68" s="204" t="s">
        <v>209</v>
      </c>
      <c r="D68" s="210">
        <v>1428</v>
      </c>
      <c r="E68" s="229" t="s">
        <v>1122</v>
      </c>
      <c r="F68" s="205" t="s">
        <v>365</v>
      </c>
      <c r="G68" s="205" t="s">
        <v>177</v>
      </c>
      <c r="H68" s="206" t="s">
        <v>489</v>
      </c>
      <c r="I68" s="207" t="s">
        <v>293</v>
      </c>
      <c r="J68" s="205" t="s">
        <v>361</v>
      </c>
      <c r="K68" s="205" t="s">
        <v>239</v>
      </c>
      <c r="L68" s="210" t="s">
        <v>1367</v>
      </c>
      <c r="M68" s="260" t="s">
        <v>1370</v>
      </c>
    </row>
    <row r="69" spans="1:13" s="208" customFormat="1" ht="17.25" x14ac:dyDescent="0.3">
      <c r="A69" s="228" t="s">
        <v>244</v>
      </c>
      <c r="B69" s="229" t="s">
        <v>856</v>
      </c>
      <c r="C69" s="204" t="s">
        <v>419</v>
      </c>
      <c r="D69" s="210">
        <v>1428</v>
      </c>
      <c r="E69" s="229" t="s">
        <v>1123</v>
      </c>
      <c r="F69" s="205" t="s">
        <v>365</v>
      </c>
      <c r="G69" s="205" t="s">
        <v>177</v>
      </c>
      <c r="H69" s="206" t="s">
        <v>490</v>
      </c>
      <c r="I69" s="207" t="s">
        <v>293</v>
      </c>
      <c r="J69" s="205" t="s">
        <v>361</v>
      </c>
      <c r="K69" s="205" t="s">
        <v>239</v>
      </c>
      <c r="L69" s="222"/>
      <c r="M69" s="226"/>
    </row>
    <row r="70" spans="1:13" s="208" customFormat="1" ht="17.25" x14ac:dyDescent="0.3">
      <c r="A70" s="228" t="s">
        <v>607</v>
      </c>
      <c r="B70" s="229" t="s">
        <v>857</v>
      </c>
      <c r="C70" s="204" t="s">
        <v>418</v>
      </c>
      <c r="D70" s="210">
        <v>1428</v>
      </c>
      <c r="E70" s="229" t="s">
        <v>1124</v>
      </c>
      <c r="F70" s="205" t="s">
        <v>365</v>
      </c>
      <c r="G70" s="205" t="s">
        <v>177</v>
      </c>
      <c r="H70" s="206" t="s">
        <v>491</v>
      </c>
      <c r="I70" s="207" t="s">
        <v>293</v>
      </c>
      <c r="J70" s="205" t="s">
        <v>361</v>
      </c>
      <c r="K70" s="205" t="s">
        <v>239</v>
      </c>
      <c r="L70" s="210" t="s">
        <v>1367</v>
      </c>
      <c r="M70" s="260" t="s">
        <v>1370</v>
      </c>
    </row>
    <row r="71" spans="1:13" s="208" customFormat="1" ht="17.25" x14ac:dyDescent="0.3">
      <c r="A71" s="228" t="s">
        <v>608</v>
      </c>
      <c r="B71" s="229" t="s">
        <v>858</v>
      </c>
      <c r="C71" s="204" t="s">
        <v>418</v>
      </c>
      <c r="D71" s="210">
        <v>1428</v>
      </c>
      <c r="E71" s="229" t="s">
        <v>1125</v>
      </c>
      <c r="F71" s="205" t="s">
        <v>365</v>
      </c>
      <c r="G71" s="205" t="s">
        <v>177</v>
      </c>
      <c r="H71" s="206" t="s">
        <v>492</v>
      </c>
      <c r="I71" s="207" t="s">
        <v>293</v>
      </c>
      <c r="J71" s="205" t="s">
        <v>361</v>
      </c>
      <c r="K71" s="205" t="s">
        <v>239</v>
      </c>
      <c r="L71" s="222"/>
      <c r="M71" s="226"/>
    </row>
    <row r="72" spans="1:13" s="208" customFormat="1" ht="17.25" x14ac:dyDescent="0.3">
      <c r="A72" s="228" t="s">
        <v>609</v>
      </c>
      <c r="B72" s="229" t="s">
        <v>859</v>
      </c>
      <c r="C72" s="204" t="s">
        <v>423</v>
      </c>
      <c r="D72" s="210">
        <v>1428</v>
      </c>
      <c r="E72" s="229" t="s">
        <v>1126</v>
      </c>
      <c r="F72" s="205" t="s">
        <v>365</v>
      </c>
      <c r="G72" s="205" t="s">
        <v>177</v>
      </c>
      <c r="H72" s="206" t="s">
        <v>493</v>
      </c>
      <c r="I72" s="207" t="s">
        <v>293</v>
      </c>
      <c r="J72" s="205" t="s">
        <v>361</v>
      </c>
      <c r="K72" s="205" t="s">
        <v>239</v>
      </c>
      <c r="L72" s="210" t="s">
        <v>1367</v>
      </c>
      <c r="M72" s="260" t="s">
        <v>1370</v>
      </c>
    </row>
    <row r="73" spans="1:13" s="208" customFormat="1" ht="17.25" x14ac:dyDescent="0.3">
      <c r="A73" s="228" t="s">
        <v>409</v>
      </c>
      <c r="B73" s="229">
        <v>1008503631</v>
      </c>
      <c r="C73" s="204" t="s">
        <v>209</v>
      </c>
      <c r="D73" s="210" t="s">
        <v>403</v>
      </c>
      <c r="E73" s="229">
        <v>504855081</v>
      </c>
      <c r="F73" s="205" t="s">
        <v>365</v>
      </c>
      <c r="G73" s="205" t="s">
        <v>177</v>
      </c>
      <c r="H73" s="206" t="s">
        <v>494</v>
      </c>
      <c r="I73" s="207" t="s">
        <v>293</v>
      </c>
      <c r="J73" s="205" t="s">
        <v>361</v>
      </c>
      <c r="K73" s="205" t="s">
        <v>239</v>
      </c>
      <c r="L73" s="210" t="s">
        <v>1367</v>
      </c>
      <c r="M73" s="260" t="s">
        <v>1370</v>
      </c>
    </row>
    <row r="74" spans="1:13" s="208" customFormat="1" ht="17.25" x14ac:dyDescent="0.3">
      <c r="A74" s="228" t="s">
        <v>610</v>
      </c>
      <c r="B74" s="229" t="s">
        <v>860</v>
      </c>
      <c r="C74" s="204" t="s">
        <v>419</v>
      </c>
      <c r="D74" s="210">
        <v>1428</v>
      </c>
      <c r="E74" s="229" t="s">
        <v>1127</v>
      </c>
      <c r="F74" s="205" t="s">
        <v>365</v>
      </c>
      <c r="G74" s="205" t="s">
        <v>177</v>
      </c>
      <c r="H74" s="206" t="s">
        <v>495</v>
      </c>
      <c r="I74" s="207" t="s">
        <v>293</v>
      </c>
      <c r="J74" s="205" t="s">
        <v>361</v>
      </c>
      <c r="K74" s="205" t="s">
        <v>239</v>
      </c>
      <c r="L74" s="210" t="s">
        <v>1367</v>
      </c>
      <c r="M74" s="260" t="s">
        <v>1370</v>
      </c>
    </row>
    <row r="75" spans="1:13" s="208" customFormat="1" ht="17.25" x14ac:dyDescent="0.3">
      <c r="A75" s="228" t="s">
        <v>611</v>
      </c>
      <c r="B75" s="229" t="s">
        <v>861</v>
      </c>
      <c r="C75" s="204" t="s">
        <v>209</v>
      </c>
      <c r="D75" s="210">
        <v>1428</v>
      </c>
      <c r="E75" s="229" t="s">
        <v>1128</v>
      </c>
      <c r="F75" s="205" t="s">
        <v>365</v>
      </c>
      <c r="G75" s="205" t="s">
        <v>177</v>
      </c>
      <c r="H75" s="206" t="s">
        <v>496</v>
      </c>
      <c r="I75" s="207" t="s">
        <v>293</v>
      </c>
      <c r="J75" s="205" t="s">
        <v>361</v>
      </c>
      <c r="K75" s="205" t="s">
        <v>239</v>
      </c>
      <c r="L75" s="222"/>
      <c r="M75" s="226"/>
    </row>
    <row r="76" spans="1:13" s="208" customFormat="1" ht="17.25" x14ac:dyDescent="0.3">
      <c r="A76" s="228" t="s">
        <v>612</v>
      </c>
      <c r="B76" s="229" t="s">
        <v>862</v>
      </c>
      <c r="C76" s="204" t="s">
        <v>423</v>
      </c>
      <c r="D76" s="210">
        <v>1428</v>
      </c>
      <c r="E76" s="229" t="s">
        <v>1129</v>
      </c>
      <c r="F76" s="205" t="s">
        <v>365</v>
      </c>
      <c r="G76" s="205" t="s">
        <v>177</v>
      </c>
      <c r="H76" s="206" t="s">
        <v>497</v>
      </c>
      <c r="I76" s="207" t="s">
        <v>293</v>
      </c>
      <c r="J76" s="205" t="s">
        <v>361</v>
      </c>
      <c r="K76" s="205" t="s">
        <v>239</v>
      </c>
      <c r="L76" s="222"/>
      <c r="M76" s="226"/>
    </row>
    <row r="77" spans="1:13" s="208" customFormat="1" ht="17.25" x14ac:dyDescent="0.3">
      <c r="A77" s="228" t="s">
        <v>613</v>
      </c>
      <c r="B77" s="229" t="s">
        <v>863</v>
      </c>
      <c r="C77" s="204" t="s">
        <v>418</v>
      </c>
      <c r="D77" s="210">
        <v>1428</v>
      </c>
      <c r="E77" s="229" t="s">
        <v>1130</v>
      </c>
      <c r="F77" s="205" t="s">
        <v>365</v>
      </c>
      <c r="G77" s="205" t="s">
        <v>177</v>
      </c>
      <c r="H77" s="209" t="s">
        <v>526</v>
      </c>
      <c r="I77" s="207" t="s">
        <v>293</v>
      </c>
      <c r="J77" s="205" t="s">
        <v>361</v>
      </c>
      <c r="K77" s="205" t="s">
        <v>239</v>
      </c>
      <c r="L77" s="210" t="s">
        <v>1367</v>
      </c>
      <c r="M77" s="260" t="s">
        <v>1370</v>
      </c>
    </row>
    <row r="78" spans="1:13" s="208" customFormat="1" ht="17.25" x14ac:dyDescent="0.3">
      <c r="A78" s="228" t="s">
        <v>614</v>
      </c>
      <c r="B78" s="229" t="s">
        <v>864</v>
      </c>
      <c r="C78" s="204" t="s">
        <v>209</v>
      </c>
      <c r="D78" s="210">
        <v>1436</v>
      </c>
      <c r="E78" s="229" t="s">
        <v>1131</v>
      </c>
      <c r="F78" s="205" t="s">
        <v>365</v>
      </c>
      <c r="G78" s="205" t="s">
        <v>177</v>
      </c>
      <c r="H78" s="206" t="s">
        <v>498</v>
      </c>
      <c r="I78" s="207" t="s">
        <v>293</v>
      </c>
      <c r="J78" s="205" t="s">
        <v>361</v>
      </c>
      <c r="K78" s="205" t="s">
        <v>239</v>
      </c>
      <c r="L78" s="210" t="s">
        <v>1367</v>
      </c>
      <c r="M78" s="260" t="s">
        <v>1370</v>
      </c>
    </row>
    <row r="79" spans="1:13" s="208" customFormat="1" ht="17.25" x14ac:dyDescent="0.3">
      <c r="A79" s="228" t="s">
        <v>615</v>
      </c>
      <c r="B79" s="229" t="s">
        <v>865</v>
      </c>
      <c r="C79" s="204" t="s">
        <v>209</v>
      </c>
      <c r="D79" s="210">
        <v>1428</v>
      </c>
      <c r="E79" s="229" t="s">
        <v>1132</v>
      </c>
      <c r="F79" s="205" t="s">
        <v>365</v>
      </c>
      <c r="G79" s="205" t="s">
        <v>177</v>
      </c>
      <c r="H79" s="206" t="s">
        <v>499</v>
      </c>
      <c r="I79" s="207" t="s">
        <v>293</v>
      </c>
      <c r="J79" s="205" t="s">
        <v>361</v>
      </c>
      <c r="K79" s="205" t="s">
        <v>239</v>
      </c>
      <c r="L79" s="210" t="s">
        <v>1367</v>
      </c>
      <c r="M79" s="260" t="s">
        <v>1370</v>
      </c>
    </row>
    <row r="80" spans="1:13" s="208" customFormat="1" ht="17.25" x14ac:dyDescent="0.3">
      <c r="A80" s="228" t="s">
        <v>616</v>
      </c>
      <c r="B80" s="229" t="s">
        <v>866</v>
      </c>
      <c r="C80" s="204" t="s">
        <v>418</v>
      </c>
      <c r="D80" s="210">
        <v>1428</v>
      </c>
      <c r="E80" s="229" t="s">
        <v>1133</v>
      </c>
      <c r="F80" s="205" t="s">
        <v>365</v>
      </c>
      <c r="G80" s="205" t="s">
        <v>177</v>
      </c>
      <c r="H80" s="206" t="s">
        <v>500</v>
      </c>
      <c r="I80" s="207" t="s">
        <v>293</v>
      </c>
      <c r="J80" s="205" t="s">
        <v>361</v>
      </c>
      <c r="K80" s="205" t="s">
        <v>239</v>
      </c>
      <c r="L80" s="222"/>
      <c r="M80" s="226"/>
    </row>
    <row r="81" spans="1:13" s="208" customFormat="1" ht="17.25" x14ac:dyDescent="0.3">
      <c r="A81" s="228" t="s">
        <v>617</v>
      </c>
      <c r="B81" s="229" t="s">
        <v>867</v>
      </c>
      <c r="C81" s="204" t="s">
        <v>209</v>
      </c>
      <c r="D81" s="210">
        <v>1428</v>
      </c>
      <c r="E81" s="229" t="s">
        <v>1134</v>
      </c>
      <c r="F81" s="205" t="s">
        <v>365</v>
      </c>
      <c r="G81" s="205" t="s">
        <v>177</v>
      </c>
      <c r="H81" s="206" t="s">
        <v>501</v>
      </c>
      <c r="I81" s="207" t="s">
        <v>293</v>
      </c>
      <c r="J81" s="205" t="s">
        <v>361</v>
      </c>
      <c r="K81" s="205" t="s">
        <v>239</v>
      </c>
      <c r="L81" s="222"/>
      <c r="M81" s="226"/>
    </row>
    <row r="82" spans="1:13" s="208" customFormat="1" ht="17.25" x14ac:dyDescent="0.3">
      <c r="A82" s="228" t="s">
        <v>618</v>
      </c>
      <c r="B82" s="229" t="s">
        <v>868</v>
      </c>
      <c r="C82" s="204" t="s">
        <v>209</v>
      </c>
      <c r="D82" s="210">
        <v>1428</v>
      </c>
      <c r="E82" s="229" t="s">
        <v>1135</v>
      </c>
      <c r="F82" s="205" t="s">
        <v>365</v>
      </c>
      <c r="G82" s="205" t="s">
        <v>177</v>
      </c>
      <c r="H82" s="206" t="s">
        <v>502</v>
      </c>
      <c r="I82" s="207" t="s">
        <v>293</v>
      </c>
      <c r="J82" s="205" t="s">
        <v>361</v>
      </c>
      <c r="K82" s="205" t="s">
        <v>239</v>
      </c>
      <c r="L82" s="210" t="s">
        <v>1367</v>
      </c>
      <c r="M82" s="260" t="s">
        <v>1370</v>
      </c>
    </row>
    <row r="83" spans="1:13" s="208" customFormat="1" ht="17.25" x14ac:dyDescent="0.3">
      <c r="A83" s="228" t="s">
        <v>409</v>
      </c>
      <c r="B83" s="229" t="s">
        <v>869</v>
      </c>
      <c r="C83" s="211" t="s">
        <v>209</v>
      </c>
      <c r="D83" s="210">
        <v>1428</v>
      </c>
      <c r="E83" s="229" t="s">
        <v>1136</v>
      </c>
      <c r="F83" s="205" t="s">
        <v>365</v>
      </c>
      <c r="G83" s="205" t="s">
        <v>177</v>
      </c>
      <c r="H83" s="209" t="s">
        <v>503</v>
      </c>
      <c r="I83" s="207" t="s">
        <v>293</v>
      </c>
      <c r="J83" s="205" t="s">
        <v>361</v>
      </c>
      <c r="K83" s="205" t="s">
        <v>239</v>
      </c>
      <c r="L83" s="222"/>
      <c r="M83" s="226"/>
    </row>
    <row r="84" spans="1:13" s="208" customFormat="1" ht="17.25" x14ac:dyDescent="0.3">
      <c r="A84" s="228" t="s">
        <v>240</v>
      </c>
      <c r="B84" s="229" t="s">
        <v>870</v>
      </c>
      <c r="C84" s="211" t="s">
        <v>418</v>
      </c>
      <c r="D84" s="210">
        <v>1428</v>
      </c>
      <c r="E84" s="229" t="s">
        <v>1113</v>
      </c>
      <c r="F84" s="205" t="s">
        <v>365</v>
      </c>
      <c r="G84" s="205" t="s">
        <v>177</v>
      </c>
      <c r="H84" s="212" t="s">
        <v>504</v>
      </c>
      <c r="I84" s="207" t="s">
        <v>293</v>
      </c>
      <c r="J84" s="205" t="s">
        <v>361</v>
      </c>
      <c r="K84" s="205" t="s">
        <v>239</v>
      </c>
      <c r="L84" s="222"/>
      <c r="M84" s="226"/>
    </row>
    <row r="85" spans="1:13" s="208" customFormat="1" ht="17.25" x14ac:dyDescent="0.3">
      <c r="A85" s="228" t="s">
        <v>619</v>
      </c>
      <c r="B85" s="229" t="s">
        <v>871</v>
      </c>
      <c r="C85" s="211" t="s">
        <v>423</v>
      </c>
      <c r="D85" s="210">
        <v>1428</v>
      </c>
      <c r="E85" s="229" t="s">
        <v>1137</v>
      </c>
      <c r="F85" s="205" t="s">
        <v>365</v>
      </c>
      <c r="G85" s="205" t="s">
        <v>177</v>
      </c>
      <c r="H85" s="213" t="s">
        <v>505</v>
      </c>
      <c r="I85" s="207" t="s">
        <v>293</v>
      </c>
      <c r="J85" s="205" t="s">
        <v>361</v>
      </c>
      <c r="K85" s="205" t="s">
        <v>239</v>
      </c>
      <c r="L85" s="222"/>
      <c r="M85" s="226"/>
    </row>
    <row r="86" spans="1:13" s="208" customFormat="1" ht="17.25" x14ac:dyDescent="0.3">
      <c r="A86" s="228" t="s">
        <v>1371</v>
      </c>
      <c r="B86" s="229">
        <v>1007820465</v>
      </c>
      <c r="C86" s="211" t="s">
        <v>423</v>
      </c>
      <c r="D86" s="210">
        <v>1428</v>
      </c>
      <c r="E86" s="229">
        <v>503198434</v>
      </c>
      <c r="F86" s="205" t="s">
        <v>365</v>
      </c>
      <c r="G86" s="205" t="s">
        <v>177</v>
      </c>
      <c r="H86" s="213" t="s">
        <v>506</v>
      </c>
      <c r="I86" s="207" t="s">
        <v>293</v>
      </c>
      <c r="J86" s="205" t="s">
        <v>361</v>
      </c>
      <c r="K86" s="205" t="s">
        <v>239</v>
      </c>
      <c r="L86" s="222"/>
      <c r="M86" s="226"/>
    </row>
    <row r="87" spans="1:13" s="208" customFormat="1" ht="17.25" x14ac:dyDescent="0.3">
      <c r="A87" s="228" t="s">
        <v>620</v>
      </c>
      <c r="B87" s="229" t="s">
        <v>872</v>
      </c>
      <c r="C87" s="211" t="s">
        <v>420</v>
      </c>
      <c r="D87" s="210">
        <v>1428</v>
      </c>
      <c r="E87" s="229" t="s">
        <v>1138</v>
      </c>
      <c r="F87" s="205" t="s">
        <v>365</v>
      </c>
      <c r="G87" s="205" t="s">
        <v>177</v>
      </c>
      <c r="H87" s="211" t="s">
        <v>507</v>
      </c>
      <c r="I87" s="207" t="s">
        <v>293</v>
      </c>
      <c r="J87" s="205" t="s">
        <v>361</v>
      </c>
      <c r="K87" s="205" t="s">
        <v>239</v>
      </c>
      <c r="L87" s="222"/>
      <c r="M87" s="226"/>
    </row>
    <row r="88" spans="1:13" s="208" customFormat="1" ht="30" x14ac:dyDescent="0.3">
      <c r="A88" s="228" t="s">
        <v>621</v>
      </c>
      <c r="B88" s="229" t="s">
        <v>873</v>
      </c>
      <c r="C88" s="211" t="s">
        <v>420</v>
      </c>
      <c r="D88" s="210">
        <v>1428</v>
      </c>
      <c r="E88" s="229" t="s">
        <v>1139</v>
      </c>
      <c r="F88" s="205" t="s">
        <v>365</v>
      </c>
      <c r="G88" s="205" t="s">
        <v>177</v>
      </c>
      <c r="H88" s="214" t="s">
        <v>506</v>
      </c>
      <c r="I88" s="207" t="s">
        <v>293</v>
      </c>
      <c r="J88" s="205" t="s">
        <v>361</v>
      </c>
      <c r="K88" s="205" t="s">
        <v>239</v>
      </c>
      <c r="L88" s="222"/>
      <c r="M88" s="226"/>
    </row>
    <row r="89" spans="1:13" s="208" customFormat="1" ht="30" x14ac:dyDescent="0.3">
      <c r="A89" s="228" t="s">
        <v>622</v>
      </c>
      <c r="B89" s="229" t="s">
        <v>874</v>
      </c>
      <c r="C89" s="211" t="s">
        <v>381</v>
      </c>
      <c r="D89" s="210">
        <v>1428</v>
      </c>
      <c r="E89" s="229" t="s">
        <v>1140</v>
      </c>
      <c r="F89" s="205" t="s">
        <v>365</v>
      </c>
      <c r="G89" s="205" t="s">
        <v>177</v>
      </c>
      <c r="H89" s="215" t="s">
        <v>506</v>
      </c>
      <c r="I89" s="207" t="s">
        <v>293</v>
      </c>
      <c r="J89" s="205" t="s">
        <v>361</v>
      </c>
      <c r="K89" s="205" t="s">
        <v>239</v>
      </c>
      <c r="L89" s="222"/>
      <c r="M89" s="226"/>
    </row>
    <row r="90" spans="1:13" s="208" customFormat="1" ht="30" x14ac:dyDescent="0.3">
      <c r="A90" s="228" t="s">
        <v>623</v>
      </c>
      <c r="B90" s="229" t="s">
        <v>875</v>
      </c>
      <c r="C90" s="211" t="s">
        <v>420</v>
      </c>
      <c r="D90" s="210">
        <v>1428</v>
      </c>
      <c r="E90" s="229" t="s">
        <v>1141</v>
      </c>
      <c r="F90" s="205" t="s">
        <v>365</v>
      </c>
      <c r="G90" s="205" t="s">
        <v>177</v>
      </c>
      <c r="H90" s="215" t="s">
        <v>439</v>
      </c>
      <c r="I90" s="207" t="s">
        <v>293</v>
      </c>
      <c r="J90" s="205" t="s">
        <v>361</v>
      </c>
      <c r="K90" s="205" t="s">
        <v>239</v>
      </c>
      <c r="L90" s="222"/>
      <c r="M90" s="226"/>
    </row>
    <row r="91" spans="1:13" s="208" customFormat="1" ht="17.25" x14ac:dyDescent="0.3">
      <c r="A91" s="228" t="s">
        <v>624</v>
      </c>
      <c r="B91" s="229" t="s">
        <v>876</v>
      </c>
      <c r="C91" s="211" t="s">
        <v>418</v>
      </c>
      <c r="D91" s="210">
        <v>1428</v>
      </c>
      <c r="E91" s="229" t="s">
        <v>1142</v>
      </c>
      <c r="F91" s="205" t="s">
        <v>365</v>
      </c>
      <c r="G91" s="205" t="s">
        <v>177</v>
      </c>
      <c r="H91" s="216" t="s">
        <v>508</v>
      </c>
      <c r="I91" s="207" t="s">
        <v>293</v>
      </c>
      <c r="J91" s="205" t="s">
        <v>361</v>
      </c>
      <c r="K91" s="205" t="s">
        <v>239</v>
      </c>
      <c r="L91" s="210" t="s">
        <v>1367</v>
      </c>
      <c r="M91" s="260" t="s">
        <v>1370</v>
      </c>
    </row>
    <row r="92" spans="1:13" s="208" customFormat="1" ht="17.25" x14ac:dyDescent="0.3">
      <c r="A92" s="228" t="s">
        <v>625</v>
      </c>
      <c r="B92" s="229" t="s">
        <v>877</v>
      </c>
      <c r="C92" s="211" t="s">
        <v>209</v>
      </c>
      <c r="D92" s="210">
        <v>1428</v>
      </c>
      <c r="E92" s="229" t="s">
        <v>1143</v>
      </c>
      <c r="F92" s="205" t="s">
        <v>365</v>
      </c>
      <c r="G92" s="205" t="s">
        <v>177</v>
      </c>
      <c r="H92" s="215" t="s">
        <v>509</v>
      </c>
      <c r="I92" s="207" t="s">
        <v>293</v>
      </c>
      <c r="J92" s="205" t="s">
        <v>361</v>
      </c>
      <c r="K92" s="205" t="s">
        <v>239</v>
      </c>
      <c r="L92" s="222"/>
      <c r="M92" s="226"/>
    </row>
    <row r="93" spans="1:13" s="208" customFormat="1" ht="75.75" x14ac:dyDescent="0.3">
      <c r="A93" s="228" t="s">
        <v>626</v>
      </c>
      <c r="B93" s="229" t="s">
        <v>878</v>
      </c>
      <c r="C93" s="211" t="s">
        <v>419</v>
      </c>
      <c r="D93" s="210">
        <v>1428</v>
      </c>
      <c r="E93" s="229" t="s">
        <v>1144</v>
      </c>
      <c r="F93" s="205" t="s">
        <v>365</v>
      </c>
      <c r="G93" s="205" t="s">
        <v>177</v>
      </c>
      <c r="H93" s="209" t="s">
        <v>510</v>
      </c>
      <c r="I93" s="207" t="s">
        <v>293</v>
      </c>
      <c r="J93" s="205" t="s">
        <v>361</v>
      </c>
      <c r="K93" s="205" t="s">
        <v>239</v>
      </c>
      <c r="L93" s="210" t="s">
        <v>1367</v>
      </c>
      <c r="M93" s="260" t="s">
        <v>1370</v>
      </c>
    </row>
    <row r="94" spans="1:13" s="208" customFormat="1" ht="30" x14ac:dyDescent="0.3">
      <c r="A94" s="228" t="s">
        <v>627</v>
      </c>
      <c r="B94" s="229" t="s">
        <v>879</v>
      </c>
      <c r="C94" s="211" t="s">
        <v>419</v>
      </c>
      <c r="D94" s="210">
        <v>1428</v>
      </c>
      <c r="E94" s="229" t="s">
        <v>1145</v>
      </c>
      <c r="F94" s="205" t="s">
        <v>365</v>
      </c>
      <c r="G94" s="205" t="s">
        <v>177</v>
      </c>
      <c r="H94" s="215" t="s">
        <v>511</v>
      </c>
      <c r="I94" s="207" t="s">
        <v>293</v>
      </c>
      <c r="J94" s="205" t="s">
        <v>361</v>
      </c>
      <c r="K94" s="205" t="s">
        <v>239</v>
      </c>
      <c r="L94" s="210" t="s">
        <v>1367</v>
      </c>
      <c r="M94" s="260" t="s">
        <v>1370</v>
      </c>
    </row>
    <row r="95" spans="1:13" s="208" customFormat="1" ht="17.25" x14ac:dyDescent="0.3">
      <c r="A95" s="228" t="s">
        <v>628</v>
      </c>
      <c r="B95" s="229" t="s">
        <v>880</v>
      </c>
      <c r="C95" s="211" t="s">
        <v>418</v>
      </c>
      <c r="D95" s="210">
        <v>1428</v>
      </c>
      <c r="E95" s="229" t="s">
        <v>1146</v>
      </c>
      <c r="F95" s="205" t="s">
        <v>365</v>
      </c>
      <c r="G95" s="205" t="s">
        <v>177</v>
      </c>
      <c r="H95" s="215" t="s">
        <v>512</v>
      </c>
      <c r="I95" s="207" t="s">
        <v>293</v>
      </c>
      <c r="J95" s="205" t="s">
        <v>361</v>
      </c>
      <c r="K95" s="205" t="s">
        <v>239</v>
      </c>
      <c r="L95" s="222"/>
      <c r="M95" s="226"/>
    </row>
    <row r="96" spans="1:13" s="208" customFormat="1" ht="17.25" x14ac:dyDescent="0.3">
      <c r="A96" s="228" t="s">
        <v>250</v>
      </c>
      <c r="B96" s="229" t="s">
        <v>881</v>
      </c>
      <c r="C96" s="211" t="s">
        <v>209</v>
      </c>
      <c r="D96" s="210">
        <v>1428</v>
      </c>
      <c r="E96" s="229" t="s">
        <v>1147</v>
      </c>
      <c r="F96" s="205" t="s">
        <v>365</v>
      </c>
      <c r="G96" s="205" t="s">
        <v>177</v>
      </c>
      <c r="H96" s="215" t="s">
        <v>513</v>
      </c>
      <c r="I96" s="207" t="s">
        <v>293</v>
      </c>
      <c r="J96" s="205" t="s">
        <v>361</v>
      </c>
      <c r="K96" s="205" t="s">
        <v>239</v>
      </c>
      <c r="L96" s="222"/>
      <c r="M96" s="226"/>
    </row>
    <row r="97" spans="1:13" s="208" customFormat="1" ht="30" x14ac:dyDescent="0.3">
      <c r="A97" s="228" t="s">
        <v>629</v>
      </c>
      <c r="B97" s="229" t="s">
        <v>882</v>
      </c>
      <c r="C97" s="211" t="s">
        <v>423</v>
      </c>
      <c r="D97" s="210">
        <v>1428</v>
      </c>
      <c r="E97" s="229" t="s">
        <v>1148</v>
      </c>
      <c r="F97" s="205" t="s">
        <v>365</v>
      </c>
      <c r="G97" s="205" t="s">
        <v>177</v>
      </c>
      <c r="H97" s="215" t="s">
        <v>514</v>
      </c>
      <c r="I97" s="207" t="s">
        <v>293</v>
      </c>
      <c r="J97" s="205" t="s">
        <v>361</v>
      </c>
      <c r="K97" s="205" t="s">
        <v>239</v>
      </c>
      <c r="L97" s="222"/>
      <c r="M97" s="226"/>
    </row>
    <row r="98" spans="1:13" s="208" customFormat="1" ht="30" x14ac:dyDescent="0.3">
      <c r="A98" s="228" t="s">
        <v>630</v>
      </c>
      <c r="B98" s="229" t="s">
        <v>883</v>
      </c>
      <c r="C98" s="211" t="s">
        <v>209</v>
      </c>
      <c r="D98" s="210">
        <v>1428</v>
      </c>
      <c r="E98" s="229" t="s">
        <v>1149</v>
      </c>
      <c r="F98" s="205" t="s">
        <v>382</v>
      </c>
      <c r="G98" s="205" t="s">
        <v>177</v>
      </c>
      <c r="H98" s="215" t="s">
        <v>515</v>
      </c>
      <c r="I98" s="207" t="s">
        <v>293</v>
      </c>
      <c r="J98" s="205" t="s">
        <v>361</v>
      </c>
      <c r="K98" s="205" t="s">
        <v>239</v>
      </c>
      <c r="L98" s="222"/>
      <c r="M98" s="226"/>
    </row>
    <row r="99" spans="1:13" s="208" customFormat="1" ht="17.25" x14ac:dyDescent="0.3">
      <c r="A99" s="228" t="s">
        <v>631</v>
      </c>
      <c r="B99" s="229" t="s">
        <v>884</v>
      </c>
      <c r="C99" s="211" t="s">
        <v>419</v>
      </c>
      <c r="D99" s="210">
        <v>1428</v>
      </c>
      <c r="E99" s="229" t="s">
        <v>1150</v>
      </c>
      <c r="F99" s="205" t="s">
        <v>382</v>
      </c>
      <c r="G99" s="205" t="s">
        <v>177</v>
      </c>
      <c r="H99" s="215" t="s">
        <v>516</v>
      </c>
      <c r="I99" s="207" t="s">
        <v>293</v>
      </c>
      <c r="J99" s="205" t="s">
        <v>361</v>
      </c>
      <c r="K99" s="205" t="s">
        <v>239</v>
      </c>
      <c r="L99" s="222"/>
      <c r="M99" s="226"/>
    </row>
    <row r="100" spans="1:13" s="208" customFormat="1" ht="17.25" x14ac:dyDescent="0.3">
      <c r="A100" s="228" t="s">
        <v>632</v>
      </c>
      <c r="B100" s="229" t="s">
        <v>885</v>
      </c>
      <c r="C100" s="211" t="s">
        <v>419</v>
      </c>
      <c r="D100" s="210">
        <v>1428</v>
      </c>
      <c r="E100" s="229" t="s">
        <v>1151</v>
      </c>
      <c r="F100" s="205" t="s">
        <v>382</v>
      </c>
      <c r="G100" s="205" t="s">
        <v>177</v>
      </c>
      <c r="H100" s="215" t="s">
        <v>517</v>
      </c>
      <c r="I100" s="207" t="s">
        <v>293</v>
      </c>
      <c r="J100" s="205" t="s">
        <v>361</v>
      </c>
      <c r="K100" s="205" t="s">
        <v>239</v>
      </c>
      <c r="L100" s="222"/>
      <c r="M100" s="226"/>
    </row>
    <row r="101" spans="1:13" s="208" customFormat="1" ht="30" x14ac:dyDescent="0.3">
      <c r="A101" s="228" t="s">
        <v>633</v>
      </c>
      <c r="B101" s="229" t="s">
        <v>886</v>
      </c>
      <c r="C101" s="211" t="s">
        <v>421</v>
      </c>
      <c r="D101" s="210">
        <v>1428</v>
      </c>
      <c r="E101" s="229" t="s">
        <v>1152</v>
      </c>
      <c r="F101" s="205" t="s">
        <v>365</v>
      </c>
      <c r="G101" s="205" t="s">
        <v>177</v>
      </c>
      <c r="H101" s="215" t="s">
        <v>518</v>
      </c>
      <c r="I101" s="207" t="s">
        <v>293</v>
      </c>
      <c r="J101" s="205" t="s">
        <v>361</v>
      </c>
      <c r="K101" s="205" t="s">
        <v>239</v>
      </c>
      <c r="L101" s="222"/>
      <c r="M101" s="226"/>
    </row>
    <row r="102" spans="1:13" s="208" customFormat="1" ht="30" x14ac:dyDescent="0.3">
      <c r="A102" s="228" t="s">
        <v>634</v>
      </c>
      <c r="B102" s="229" t="s">
        <v>887</v>
      </c>
      <c r="C102" s="211" t="s">
        <v>422</v>
      </c>
      <c r="D102" s="210">
        <v>1442</v>
      </c>
      <c r="E102" s="229" t="s">
        <v>887</v>
      </c>
      <c r="F102" s="205" t="s">
        <v>382</v>
      </c>
      <c r="G102" s="205" t="s">
        <v>177</v>
      </c>
      <c r="H102" s="214" t="s">
        <v>519</v>
      </c>
      <c r="I102" s="207" t="s">
        <v>293</v>
      </c>
      <c r="J102" s="205" t="s">
        <v>361</v>
      </c>
      <c r="K102" s="205" t="s">
        <v>239</v>
      </c>
      <c r="L102" s="222"/>
      <c r="M102" s="226"/>
    </row>
    <row r="103" spans="1:13" s="208" customFormat="1" ht="17.25" x14ac:dyDescent="0.3">
      <c r="A103" s="228" t="s">
        <v>635</v>
      </c>
      <c r="B103" s="229" t="s">
        <v>888</v>
      </c>
      <c r="C103" s="211" t="s">
        <v>423</v>
      </c>
      <c r="D103" s="210">
        <v>1428</v>
      </c>
      <c r="E103" s="229" t="s">
        <v>1153</v>
      </c>
      <c r="F103" s="205" t="s">
        <v>365</v>
      </c>
      <c r="G103" s="205" t="s">
        <v>177</v>
      </c>
      <c r="H103" s="211" t="s">
        <v>520</v>
      </c>
      <c r="I103" s="207" t="s">
        <v>293</v>
      </c>
      <c r="J103" s="205" t="s">
        <v>361</v>
      </c>
      <c r="K103" s="205" t="s">
        <v>239</v>
      </c>
      <c r="L103" s="222"/>
      <c r="M103" s="226"/>
    </row>
    <row r="104" spans="1:13" s="208" customFormat="1" ht="17.25" x14ac:dyDescent="0.3">
      <c r="A104" s="228" t="s">
        <v>636</v>
      </c>
      <c r="B104" s="229" t="s">
        <v>889</v>
      </c>
      <c r="C104" s="211" t="s">
        <v>423</v>
      </c>
      <c r="D104" s="210">
        <v>1428</v>
      </c>
      <c r="E104" s="229" t="s">
        <v>1154</v>
      </c>
      <c r="F104" s="205" t="s">
        <v>365</v>
      </c>
      <c r="G104" s="205" t="s">
        <v>177</v>
      </c>
      <c r="H104" s="211" t="s">
        <v>521</v>
      </c>
      <c r="I104" s="207" t="s">
        <v>293</v>
      </c>
      <c r="J104" s="205" t="s">
        <v>361</v>
      </c>
      <c r="K104" s="205" t="s">
        <v>239</v>
      </c>
      <c r="L104" s="210" t="s">
        <v>1367</v>
      </c>
      <c r="M104" s="260" t="s">
        <v>1370</v>
      </c>
    </row>
    <row r="105" spans="1:13" s="208" customFormat="1" ht="30.75" x14ac:dyDescent="0.3">
      <c r="A105" s="228" t="s">
        <v>637</v>
      </c>
      <c r="B105" s="229" t="s">
        <v>890</v>
      </c>
      <c r="C105" s="211" t="s">
        <v>418</v>
      </c>
      <c r="D105" s="210">
        <v>1428</v>
      </c>
      <c r="E105" s="229" t="s">
        <v>1154</v>
      </c>
      <c r="F105" s="205" t="s">
        <v>382</v>
      </c>
      <c r="G105" s="205" t="s">
        <v>177</v>
      </c>
      <c r="H105" s="216" t="s">
        <v>522</v>
      </c>
      <c r="I105" s="207" t="s">
        <v>293</v>
      </c>
      <c r="J105" s="205" t="s">
        <v>361</v>
      </c>
      <c r="K105" s="205" t="s">
        <v>239</v>
      </c>
      <c r="L105" s="222"/>
      <c r="M105" s="226"/>
    </row>
    <row r="106" spans="1:13" s="208" customFormat="1" ht="30.75" x14ac:dyDescent="0.3">
      <c r="A106" s="228" t="s">
        <v>638</v>
      </c>
      <c r="B106" s="229" t="s">
        <v>891</v>
      </c>
      <c r="C106" s="217" t="s">
        <v>209</v>
      </c>
      <c r="D106" s="210">
        <v>1428</v>
      </c>
      <c r="E106" s="229" t="s">
        <v>1155</v>
      </c>
      <c r="F106" s="205" t="s">
        <v>365</v>
      </c>
      <c r="G106" s="205" t="s">
        <v>177</v>
      </c>
      <c r="H106" s="218" t="s">
        <v>523</v>
      </c>
      <c r="I106" s="207" t="s">
        <v>293</v>
      </c>
      <c r="J106" s="205" t="s">
        <v>361</v>
      </c>
      <c r="K106" s="205" t="s">
        <v>239</v>
      </c>
      <c r="L106" s="210" t="s">
        <v>1366</v>
      </c>
      <c r="M106" s="260" t="s">
        <v>1368</v>
      </c>
    </row>
    <row r="107" spans="1:13" s="208" customFormat="1" ht="17.25" x14ac:dyDescent="0.3">
      <c r="A107" s="228" t="s">
        <v>639</v>
      </c>
      <c r="B107" s="229" t="s">
        <v>892</v>
      </c>
      <c r="C107" s="211" t="s">
        <v>209</v>
      </c>
      <c r="D107" s="210">
        <v>1440</v>
      </c>
      <c r="E107" s="229" t="s">
        <v>1156</v>
      </c>
      <c r="F107" s="205" t="s">
        <v>382</v>
      </c>
      <c r="G107" s="205" t="s">
        <v>177</v>
      </c>
      <c r="H107" s="216" t="s">
        <v>524</v>
      </c>
      <c r="I107" s="207" t="s">
        <v>293</v>
      </c>
      <c r="J107" s="205" t="s">
        <v>361</v>
      </c>
      <c r="K107" s="205" t="s">
        <v>239</v>
      </c>
      <c r="L107" s="222"/>
      <c r="M107" s="226"/>
    </row>
    <row r="108" spans="1:13" s="208" customFormat="1" ht="17.25" x14ac:dyDescent="0.3">
      <c r="A108" s="228" t="s">
        <v>243</v>
      </c>
      <c r="B108" s="229" t="s">
        <v>893</v>
      </c>
      <c r="C108" s="211" t="s">
        <v>423</v>
      </c>
      <c r="D108" s="210">
        <v>1428</v>
      </c>
      <c r="E108" s="229" t="s">
        <v>1157</v>
      </c>
      <c r="F108" s="205" t="s">
        <v>365</v>
      </c>
      <c r="G108" s="205" t="s">
        <v>177</v>
      </c>
      <c r="H108" s="213" t="s">
        <v>525</v>
      </c>
      <c r="I108" s="207" t="s">
        <v>293</v>
      </c>
      <c r="J108" s="205" t="s">
        <v>361</v>
      </c>
      <c r="K108" s="205" t="s">
        <v>239</v>
      </c>
      <c r="L108" s="263" t="s">
        <v>1367</v>
      </c>
      <c r="M108" s="260" t="s">
        <v>1370</v>
      </c>
    </row>
    <row r="109" spans="1:13" ht="17.25" x14ac:dyDescent="0.3">
      <c r="A109" s="228" t="s">
        <v>640</v>
      </c>
      <c r="B109" s="229" t="s">
        <v>894</v>
      </c>
      <c r="C109" s="230" t="s">
        <v>423</v>
      </c>
      <c r="D109" s="231">
        <v>2016</v>
      </c>
      <c r="E109" s="229" t="s">
        <v>1158</v>
      </c>
      <c r="F109" s="231" t="s">
        <v>365</v>
      </c>
      <c r="G109" s="205" t="s">
        <v>177</v>
      </c>
      <c r="H109" s="231"/>
      <c r="I109" s="207" t="s">
        <v>293</v>
      </c>
      <c r="J109" s="205" t="s">
        <v>361</v>
      </c>
      <c r="K109" s="205" t="s">
        <v>239</v>
      </c>
      <c r="L109" s="231"/>
      <c r="M109" s="225"/>
    </row>
    <row r="110" spans="1:13" ht="17.25" x14ac:dyDescent="0.3">
      <c r="A110" s="228" t="s">
        <v>641</v>
      </c>
      <c r="B110" s="229" t="s">
        <v>895</v>
      </c>
      <c r="C110" s="230"/>
      <c r="D110" s="231">
        <v>2016</v>
      </c>
      <c r="E110" s="229" t="s">
        <v>1159</v>
      </c>
      <c r="F110" s="231" t="s">
        <v>365</v>
      </c>
      <c r="G110" s="205" t="s">
        <v>177</v>
      </c>
      <c r="H110" s="231"/>
      <c r="I110" s="207" t="s">
        <v>293</v>
      </c>
      <c r="J110" s="205" t="s">
        <v>361</v>
      </c>
      <c r="K110" s="205" t="s">
        <v>239</v>
      </c>
      <c r="L110" s="231"/>
      <c r="M110" s="225"/>
    </row>
    <row r="111" spans="1:13" ht="17.25" x14ac:dyDescent="0.3">
      <c r="A111" s="228" t="s">
        <v>642</v>
      </c>
      <c r="B111" s="229" t="s">
        <v>896</v>
      </c>
      <c r="C111" s="230" t="s">
        <v>418</v>
      </c>
      <c r="D111" s="231">
        <v>2019</v>
      </c>
      <c r="E111" s="229" t="s">
        <v>1160</v>
      </c>
      <c r="F111" s="231" t="s">
        <v>365</v>
      </c>
      <c r="G111" s="205" t="s">
        <v>177</v>
      </c>
      <c r="H111" s="231"/>
      <c r="I111" s="207" t="s">
        <v>293</v>
      </c>
      <c r="J111" s="205" t="s">
        <v>361</v>
      </c>
      <c r="K111" s="205" t="s">
        <v>239</v>
      </c>
      <c r="L111" s="231"/>
      <c r="M111" s="225"/>
    </row>
    <row r="112" spans="1:13" ht="17.25" x14ac:dyDescent="0.3">
      <c r="A112" s="228" t="s">
        <v>643</v>
      </c>
      <c r="B112" s="229" t="s">
        <v>897</v>
      </c>
      <c r="C112" s="230" t="s">
        <v>423</v>
      </c>
      <c r="D112" s="231">
        <v>2019</v>
      </c>
      <c r="E112" s="229" t="s">
        <v>1161</v>
      </c>
      <c r="F112" s="231" t="s">
        <v>365</v>
      </c>
      <c r="G112" s="205" t="s">
        <v>177</v>
      </c>
      <c r="H112" s="231"/>
      <c r="I112" s="207" t="s">
        <v>293</v>
      </c>
      <c r="J112" s="205" t="s">
        <v>361</v>
      </c>
      <c r="K112" s="205" t="s">
        <v>239</v>
      </c>
      <c r="L112" s="259" t="s">
        <v>1367</v>
      </c>
      <c r="M112" s="261" t="s">
        <v>1370</v>
      </c>
    </row>
    <row r="113" spans="1:13" ht="17.25" x14ac:dyDescent="0.3">
      <c r="A113" s="228" t="s">
        <v>241</v>
      </c>
      <c r="B113" s="229" t="s">
        <v>898</v>
      </c>
      <c r="C113" s="230" t="s">
        <v>420</v>
      </c>
      <c r="D113" s="231">
        <v>2019</v>
      </c>
      <c r="E113" s="229" t="s">
        <v>1162</v>
      </c>
      <c r="F113" s="231" t="s">
        <v>365</v>
      </c>
      <c r="G113" s="205" t="s">
        <v>177</v>
      </c>
      <c r="H113" s="231"/>
      <c r="I113" s="207" t="s">
        <v>293</v>
      </c>
      <c r="J113" s="205" t="s">
        <v>361</v>
      </c>
      <c r="K113" s="205" t="s">
        <v>239</v>
      </c>
      <c r="L113" s="259" t="s">
        <v>1367</v>
      </c>
      <c r="M113" s="261" t="s">
        <v>1370</v>
      </c>
    </row>
    <row r="114" spans="1:13" ht="17.25" x14ac:dyDescent="0.3">
      <c r="A114" s="228" t="s">
        <v>644</v>
      </c>
      <c r="B114" s="229" t="s">
        <v>899</v>
      </c>
      <c r="C114" s="230" t="s">
        <v>209</v>
      </c>
      <c r="D114" s="231">
        <v>2019</v>
      </c>
      <c r="E114" s="229" t="s">
        <v>1163</v>
      </c>
      <c r="F114" s="231" t="s">
        <v>365</v>
      </c>
      <c r="G114" s="205" t="s">
        <v>177</v>
      </c>
      <c r="H114" s="231"/>
      <c r="I114" s="207" t="s">
        <v>293</v>
      </c>
      <c r="J114" s="205" t="s">
        <v>361</v>
      </c>
      <c r="K114" s="205" t="s">
        <v>239</v>
      </c>
      <c r="L114" s="259" t="s">
        <v>1367</v>
      </c>
      <c r="M114" s="261" t="s">
        <v>1370</v>
      </c>
    </row>
    <row r="115" spans="1:13" ht="17.25" x14ac:dyDescent="0.3">
      <c r="A115" s="228" t="s">
        <v>645</v>
      </c>
      <c r="B115" s="229" t="s">
        <v>900</v>
      </c>
      <c r="C115" s="230"/>
      <c r="D115" s="231">
        <v>2019</v>
      </c>
      <c r="E115" s="229" t="s">
        <v>1164</v>
      </c>
      <c r="F115" s="231" t="s">
        <v>365</v>
      </c>
      <c r="G115" s="205" t="s">
        <v>177</v>
      </c>
      <c r="H115" s="231"/>
      <c r="I115" s="207" t="s">
        <v>293</v>
      </c>
      <c r="J115" s="205" t="s">
        <v>361</v>
      </c>
      <c r="K115" s="205" t="s">
        <v>239</v>
      </c>
      <c r="L115" s="231" t="s">
        <v>1367</v>
      </c>
      <c r="M115" s="261" t="s">
        <v>1370</v>
      </c>
    </row>
    <row r="116" spans="1:13" ht="17.25" x14ac:dyDescent="0.3">
      <c r="A116" s="228" t="s">
        <v>646</v>
      </c>
      <c r="B116" s="229" t="s">
        <v>901</v>
      </c>
      <c r="C116" s="230" t="s">
        <v>418</v>
      </c>
      <c r="D116" s="231">
        <v>2019</v>
      </c>
      <c r="E116" s="229" t="s">
        <v>1165</v>
      </c>
      <c r="F116" s="231" t="s">
        <v>365</v>
      </c>
      <c r="G116" s="205" t="s">
        <v>177</v>
      </c>
      <c r="H116" s="231"/>
      <c r="I116" s="207" t="s">
        <v>293</v>
      </c>
      <c r="J116" s="205" t="s">
        <v>361</v>
      </c>
      <c r="K116" s="205" t="s">
        <v>239</v>
      </c>
      <c r="L116" s="231"/>
      <c r="M116" s="225"/>
    </row>
    <row r="117" spans="1:13" ht="17.25" x14ac:dyDescent="0.3">
      <c r="A117" s="228" t="s">
        <v>647</v>
      </c>
      <c r="B117" s="229" t="s">
        <v>902</v>
      </c>
      <c r="C117" s="230" t="s">
        <v>423</v>
      </c>
      <c r="D117" s="231">
        <v>2019</v>
      </c>
      <c r="E117" s="229" t="s">
        <v>1166</v>
      </c>
      <c r="F117" s="231" t="s">
        <v>365</v>
      </c>
      <c r="G117" s="205" t="s">
        <v>177</v>
      </c>
      <c r="H117" s="231"/>
      <c r="I117" s="207" t="s">
        <v>293</v>
      </c>
      <c r="J117" s="205" t="s">
        <v>361</v>
      </c>
      <c r="K117" s="205" t="s">
        <v>239</v>
      </c>
      <c r="L117" s="231"/>
      <c r="M117" s="225"/>
    </row>
    <row r="118" spans="1:13" ht="17.25" x14ac:dyDescent="0.3">
      <c r="A118" s="228" t="s">
        <v>648</v>
      </c>
      <c r="B118" s="229" t="s">
        <v>903</v>
      </c>
      <c r="C118" s="230" t="s">
        <v>418</v>
      </c>
      <c r="D118" s="231">
        <v>2019</v>
      </c>
      <c r="E118" s="229" t="s">
        <v>1167</v>
      </c>
      <c r="F118" s="231" t="s">
        <v>365</v>
      </c>
      <c r="G118" s="205" t="s">
        <v>177</v>
      </c>
      <c r="H118" s="231"/>
      <c r="I118" s="207" t="s">
        <v>293</v>
      </c>
      <c r="J118" s="205" t="s">
        <v>361</v>
      </c>
      <c r="K118" s="205" t="s">
        <v>239</v>
      </c>
      <c r="L118" s="231"/>
      <c r="M118" s="225"/>
    </row>
    <row r="119" spans="1:13" ht="17.25" x14ac:dyDescent="0.3">
      <c r="A119" s="228" t="s">
        <v>245</v>
      </c>
      <c r="B119" s="229" t="s">
        <v>904</v>
      </c>
      <c r="C119" s="230"/>
      <c r="D119" s="231">
        <v>2019</v>
      </c>
      <c r="E119" s="229" t="s">
        <v>1168</v>
      </c>
      <c r="F119" s="231" t="s">
        <v>365</v>
      </c>
      <c r="G119" s="205" t="s">
        <v>177</v>
      </c>
      <c r="H119" s="231"/>
      <c r="I119" s="207" t="s">
        <v>293</v>
      </c>
      <c r="J119" s="205" t="s">
        <v>361</v>
      </c>
      <c r="K119" s="205" t="s">
        <v>239</v>
      </c>
      <c r="L119" s="259" t="s">
        <v>1366</v>
      </c>
      <c r="M119" s="261" t="s">
        <v>1368</v>
      </c>
    </row>
    <row r="120" spans="1:13" ht="17.25" x14ac:dyDescent="0.3">
      <c r="A120" s="228" t="s">
        <v>649</v>
      </c>
      <c r="B120" s="229" t="s">
        <v>905</v>
      </c>
      <c r="C120" s="230" t="s">
        <v>209</v>
      </c>
      <c r="D120" s="231">
        <v>2019</v>
      </c>
      <c r="E120" s="229" t="s">
        <v>1169</v>
      </c>
      <c r="F120" s="231" t="s">
        <v>365</v>
      </c>
      <c r="G120" s="205" t="s">
        <v>177</v>
      </c>
      <c r="H120" s="231"/>
      <c r="I120" s="207" t="s">
        <v>293</v>
      </c>
      <c r="J120" s="205" t="s">
        <v>361</v>
      </c>
      <c r="K120" s="205" t="s">
        <v>239</v>
      </c>
      <c r="L120" s="231"/>
      <c r="M120" s="225"/>
    </row>
    <row r="121" spans="1:13" ht="17.25" x14ac:dyDescent="0.3">
      <c r="A121" s="228" t="s">
        <v>650</v>
      </c>
      <c r="B121" s="229" t="s">
        <v>906</v>
      </c>
      <c r="C121" s="230" t="s">
        <v>209</v>
      </c>
      <c r="D121" s="231">
        <v>2019</v>
      </c>
      <c r="E121" s="229" t="s">
        <v>1170</v>
      </c>
      <c r="F121" s="231" t="s">
        <v>365</v>
      </c>
      <c r="G121" s="205" t="s">
        <v>177</v>
      </c>
      <c r="H121" s="231"/>
      <c r="I121" s="207" t="s">
        <v>293</v>
      </c>
      <c r="J121" s="205" t="s">
        <v>361</v>
      </c>
      <c r="K121" s="205" t="s">
        <v>239</v>
      </c>
      <c r="L121" s="231"/>
      <c r="M121" s="225"/>
    </row>
    <row r="122" spans="1:13" ht="17.25" x14ac:dyDescent="0.3">
      <c r="A122" s="228" t="s">
        <v>651</v>
      </c>
      <c r="B122" s="229" t="s">
        <v>907</v>
      </c>
      <c r="C122" s="230" t="s">
        <v>1387</v>
      </c>
      <c r="D122" s="231">
        <v>1433</v>
      </c>
      <c r="E122" s="229" t="s">
        <v>1171</v>
      </c>
      <c r="F122" s="231" t="s">
        <v>365</v>
      </c>
      <c r="G122" s="205" t="s">
        <v>177</v>
      </c>
      <c r="H122" s="231"/>
      <c r="I122" s="207" t="s">
        <v>293</v>
      </c>
      <c r="J122" s="205" t="s">
        <v>361</v>
      </c>
      <c r="K122" s="205" t="s">
        <v>239</v>
      </c>
      <c r="L122" s="259" t="s">
        <v>1367</v>
      </c>
      <c r="M122" s="261" t="s">
        <v>1370</v>
      </c>
    </row>
    <row r="123" spans="1:13" ht="17.25" x14ac:dyDescent="0.3">
      <c r="A123" s="228" t="s">
        <v>652</v>
      </c>
      <c r="B123" s="229" t="s">
        <v>908</v>
      </c>
      <c r="C123" s="230" t="s">
        <v>209</v>
      </c>
      <c r="D123" s="231">
        <v>2019</v>
      </c>
      <c r="E123" s="229" t="s">
        <v>1172</v>
      </c>
      <c r="F123" s="231" t="s">
        <v>365</v>
      </c>
      <c r="G123" s="205" t="s">
        <v>177</v>
      </c>
      <c r="H123" s="231"/>
      <c r="I123" s="207" t="s">
        <v>293</v>
      </c>
      <c r="J123" s="205" t="s">
        <v>361</v>
      </c>
      <c r="K123" s="205" t="s">
        <v>239</v>
      </c>
      <c r="L123" s="259" t="s">
        <v>1367</v>
      </c>
      <c r="M123" s="261" t="s">
        <v>1370</v>
      </c>
    </row>
    <row r="124" spans="1:13" ht="17.25" x14ac:dyDescent="0.3">
      <c r="A124" s="228" t="s">
        <v>244</v>
      </c>
      <c r="B124" s="229" t="s">
        <v>856</v>
      </c>
      <c r="C124" s="230" t="s">
        <v>423</v>
      </c>
      <c r="D124" s="231">
        <v>2019</v>
      </c>
      <c r="E124" s="229" t="s">
        <v>1123</v>
      </c>
      <c r="F124" s="231" t="s">
        <v>365</v>
      </c>
      <c r="G124" s="205" t="s">
        <v>177</v>
      </c>
      <c r="H124" s="231"/>
      <c r="I124" s="207" t="s">
        <v>293</v>
      </c>
      <c r="J124" s="205" t="s">
        <v>361</v>
      </c>
      <c r="K124" s="205" t="s">
        <v>239</v>
      </c>
      <c r="L124" s="231"/>
      <c r="M124" s="225"/>
    </row>
    <row r="125" spans="1:13" ht="17.25" x14ac:dyDescent="0.3">
      <c r="A125" s="228" t="s">
        <v>653</v>
      </c>
      <c r="B125" s="229" t="s">
        <v>909</v>
      </c>
      <c r="C125" s="230" t="s">
        <v>209</v>
      </c>
      <c r="D125" s="231">
        <v>1433</v>
      </c>
      <c r="E125" s="229" t="s">
        <v>1173</v>
      </c>
      <c r="F125" s="231" t="s">
        <v>365</v>
      </c>
      <c r="G125" s="205" t="s">
        <v>177</v>
      </c>
      <c r="H125" s="231"/>
      <c r="I125" s="207" t="s">
        <v>293</v>
      </c>
      <c r="J125" s="205" t="s">
        <v>361</v>
      </c>
      <c r="K125" s="205" t="s">
        <v>239</v>
      </c>
      <c r="L125" s="259" t="s">
        <v>1367</v>
      </c>
      <c r="M125" s="261" t="s">
        <v>1370</v>
      </c>
    </row>
    <row r="126" spans="1:13" ht="17.25" x14ac:dyDescent="0.3">
      <c r="A126" s="228" t="s">
        <v>654</v>
      </c>
      <c r="B126" s="229" t="s">
        <v>910</v>
      </c>
      <c r="C126" s="230" t="s">
        <v>418</v>
      </c>
      <c r="D126" s="231">
        <v>2019</v>
      </c>
      <c r="E126" s="229" t="s">
        <v>1174</v>
      </c>
      <c r="F126" s="231" t="s">
        <v>365</v>
      </c>
      <c r="G126" s="205" t="s">
        <v>177</v>
      </c>
      <c r="H126" s="231"/>
      <c r="I126" s="207" t="s">
        <v>293</v>
      </c>
      <c r="J126" s="205" t="s">
        <v>361</v>
      </c>
      <c r="K126" s="205" t="s">
        <v>239</v>
      </c>
      <c r="L126" s="259" t="s">
        <v>1367</v>
      </c>
      <c r="M126" s="261" t="s">
        <v>1370</v>
      </c>
    </row>
    <row r="127" spans="1:13" ht="17.25" x14ac:dyDescent="0.3">
      <c r="A127" s="228" t="s">
        <v>655</v>
      </c>
      <c r="B127" s="229" t="s">
        <v>911</v>
      </c>
      <c r="C127" s="230" t="s">
        <v>418</v>
      </c>
      <c r="D127" s="231">
        <v>2019</v>
      </c>
      <c r="E127" s="229" t="s">
        <v>1175</v>
      </c>
      <c r="F127" s="231" t="s">
        <v>365</v>
      </c>
      <c r="G127" s="205" t="s">
        <v>177</v>
      </c>
      <c r="H127" s="231"/>
      <c r="I127" s="207" t="s">
        <v>293</v>
      </c>
      <c r="J127" s="205" t="s">
        <v>361</v>
      </c>
      <c r="K127" s="205" t="s">
        <v>239</v>
      </c>
      <c r="L127" s="259" t="s">
        <v>1367</v>
      </c>
      <c r="M127" s="261" t="s">
        <v>1370</v>
      </c>
    </row>
    <row r="128" spans="1:13" ht="17.25" x14ac:dyDescent="0.3">
      <c r="A128" s="228" t="s">
        <v>656</v>
      </c>
      <c r="B128" s="229" t="s">
        <v>912</v>
      </c>
      <c r="C128" s="230" t="s">
        <v>418</v>
      </c>
      <c r="D128" s="231">
        <v>2019</v>
      </c>
      <c r="E128" s="229" t="s">
        <v>1176</v>
      </c>
      <c r="F128" s="231" t="s">
        <v>365</v>
      </c>
      <c r="G128" s="205" t="s">
        <v>177</v>
      </c>
      <c r="H128" s="231"/>
      <c r="I128" s="207" t="s">
        <v>293</v>
      </c>
      <c r="J128" s="205" t="s">
        <v>361</v>
      </c>
      <c r="K128" s="205" t="s">
        <v>239</v>
      </c>
      <c r="L128" s="259" t="s">
        <v>1367</v>
      </c>
      <c r="M128" s="261" t="s">
        <v>1370</v>
      </c>
    </row>
    <row r="129" spans="1:13" ht="17.25" x14ac:dyDescent="0.3">
      <c r="A129" s="228" t="s">
        <v>657</v>
      </c>
      <c r="B129" s="229" t="s">
        <v>913</v>
      </c>
      <c r="C129" s="230" t="s">
        <v>209</v>
      </c>
      <c r="D129" s="231">
        <v>2019</v>
      </c>
      <c r="E129" s="229" t="s">
        <v>1177</v>
      </c>
      <c r="F129" s="231" t="s">
        <v>365</v>
      </c>
      <c r="G129" s="205" t="s">
        <v>177</v>
      </c>
      <c r="H129" s="231"/>
      <c r="I129" s="207" t="s">
        <v>293</v>
      </c>
      <c r="J129" s="205" t="s">
        <v>361</v>
      </c>
      <c r="K129" s="205" t="s">
        <v>239</v>
      </c>
      <c r="L129" s="231"/>
      <c r="M129" s="225"/>
    </row>
    <row r="130" spans="1:13" ht="17.25" x14ac:dyDescent="0.3">
      <c r="A130" s="228" t="s">
        <v>658</v>
      </c>
      <c r="B130" s="229" t="s">
        <v>914</v>
      </c>
      <c r="C130" s="230" t="s">
        <v>423</v>
      </c>
      <c r="D130" s="231">
        <v>2019</v>
      </c>
      <c r="E130" s="229" t="s">
        <v>1178</v>
      </c>
      <c r="F130" s="231" t="s">
        <v>365</v>
      </c>
      <c r="G130" s="205" t="s">
        <v>177</v>
      </c>
      <c r="H130" s="231"/>
      <c r="I130" s="207" t="s">
        <v>293</v>
      </c>
      <c r="J130" s="205" t="s">
        <v>361</v>
      </c>
      <c r="K130" s="205" t="s">
        <v>239</v>
      </c>
      <c r="L130" s="259" t="s">
        <v>1367</v>
      </c>
      <c r="M130" s="261" t="s">
        <v>1370</v>
      </c>
    </row>
    <row r="131" spans="1:13" ht="17.25" x14ac:dyDescent="0.3">
      <c r="A131" s="228" t="s">
        <v>659</v>
      </c>
      <c r="B131" s="229" t="s">
        <v>915</v>
      </c>
      <c r="C131" s="230" t="s">
        <v>209</v>
      </c>
      <c r="D131" s="231">
        <v>2019</v>
      </c>
      <c r="E131" s="229" t="s">
        <v>1179</v>
      </c>
      <c r="F131" s="231" t="s">
        <v>365</v>
      </c>
      <c r="G131" s="205" t="s">
        <v>177</v>
      </c>
      <c r="H131" s="231"/>
      <c r="I131" s="207" t="s">
        <v>293</v>
      </c>
      <c r="J131" s="205" t="s">
        <v>361</v>
      </c>
      <c r="K131" s="205" t="s">
        <v>239</v>
      </c>
      <c r="L131" s="259" t="s">
        <v>1367</v>
      </c>
      <c r="M131" s="261" t="s">
        <v>1370</v>
      </c>
    </row>
    <row r="132" spans="1:13" ht="17.25" x14ac:dyDescent="0.3">
      <c r="A132" s="228" t="s">
        <v>660</v>
      </c>
      <c r="B132" s="229" t="s">
        <v>916</v>
      </c>
      <c r="C132" s="230" t="s">
        <v>209</v>
      </c>
      <c r="D132" s="231">
        <v>2019</v>
      </c>
      <c r="E132" s="229" t="s">
        <v>1180</v>
      </c>
      <c r="F132" s="231" t="s">
        <v>365</v>
      </c>
      <c r="G132" s="205" t="s">
        <v>177</v>
      </c>
      <c r="H132" s="231"/>
      <c r="I132" s="207" t="s">
        <v>293</v>
      </c>
      <c r="J132" s="205" t="s">
        <v>361</v>
      </c>
      <c r="K132" s="205" t="s">
        <v>239</v>
      </c>
      <c r="L132" s="231"/>
      <c r="M132" s="225"/>
    </row>
    <row r="133" spans="1:13" ht="17.25" x14ac:dyDescent="0.3">
      <c r="A133" s="228" t="s">
        <v>661</v>
      </c>
      <c r="B133" s="229" t="s">
        <v>917</v>
      </c>
      <c r="C133" s="230" t="s">
        <v>418</v>
      </c>
      <c r="D133" s="231">
        <v>2019</v>
      </c>
      <c r="E133" s="229" t="s">
        <v>1181</v>
      </c>
      <c r="F133" s="231" t="s">
        <v>365</v>
      </c>
      <c r="G133" s="205" t="s">
        <v>177</v>
      </c>
      <c r="H133" s="231"/>
      <c r="I133" s="207" t="s">
        <v>293</v>
      </c>
      <c r="J133" s="205" t="s">
        <v>361</v>
      </c>
      <c r="K133" s="205" t="s">
        <v>239</v>
      </c>
      <c r="L133" s="259" t="s">
        <v>1367</v>
      </c>
      <c r="M133" s="261" t="s">
        <v>1370</v>
      </c>
    </row>
    <row r="134" spans="1:13" ht="17.25" x14ac:dyDescent="0.3">
      <c r="A134" s="228" t="s">
        <v>258</v>
      </c>
      <c r="B134" s="229" t="s">
        <v>918</v>
      </c>
      <c r="C134" s="230" t="s">
        <v>423</v>
      </c>
      <c r="D134" s="231">
        <v>1436</v>
      </c>
      <c r="E134" s="229" t="s">
        <v>1182</v>
      </c>
      <c r="F134" s="231" t="s">
        <v>365</v>
      </c>
      <c r="G134" s="205" t="s">
        <v>177</v>
      </c>
      <c r="H134" s="231"/>
      <c r="I134" s="207" t="s">
        <v>293</v>
      </c>
      <c r="J134" s="205" t="s">
        <v>361</v>
      </c>
      <c r="K134" s="205" t="s">
        <v>239</v>
      </c>
      <c r="L134" s="259" t="s">
        <v>1367</v>
      </c>
      <c r="M134" s="261" t="s">
        <v>1370</v>
      </c>
    </row>
    <row r="135" spans="1:13" ht="17.25" x14ac:dyDescent="0.3">
      <c r="A135" s="228" t="s">
        <v>662</v>
      </c>
      <c r="B135" s="229" t="s">
        <v>919</v>
      </c>
      <c r="C135" s="230" t="s">
        <v>423</v>
      </c>
      <c r="D135" s="231">
        <v>2019</v>
      </c>
      <c r="E135" s="229" t="s">
        <v>1183</v>
      </c>
      <c r="F135" s="231" t="s">
        <v>365</v>
      </c>
      <c r="G135" s="205" t="s">
        <v>177</v>
      </c>
      <c r="H135" s="231"/>
      <c r="I135" s="207" t="s">
        <v>293</v>
      </c>
      <c r="J135" s="205" t="s">
        <v>361</v>
      </c>
      <c r="K135" s="205" t="s">
        <v>239</v>
      </c>
      <c r="L135" s="259" t="s">
        <v>1367</v>
      </c>
      <c r="M135" s="261" t="s">
        <v>1370</v>
      </c>
    </row>
    <row r="136" spans="1:13" ht="17.25" x14ac:dyDescent="0.3">
      <c r="A136" s="228" t="s">
        <v>248</v>
      </c>
      <c r="B136" s="229" t="s">
        <v>920</v>
      </c>
      <c r="C136" s="230" t="s">
        <v>209</v>
      </c>
      <c r="D136" s="231">
        <v>2019</v>
      </c>
      <c r="E136" s="229" t="s">
        <v>1184</v>
      </c>
      <c r="F136" s="231" t="s">
        <v>365</v>
      </c>
      <c r="G136" s="205" t="s">
        <v>177</v>
      </c>
      <c r="H136" s="231"/>
      <c r="I136" s="207" t="s">
        <v>293</v>
      </c>
      <c r="J136" s="205" t="s">
        <v>361</v>
      </c>
      <c r="K136" s="205" t="s">
        <v>239</v>
      </c>
      <c r="L136" s="231"/>
      <c r="M136" s="225"/>
    </row>
    <row r="137" spans="1:13" ht="17.25" x14ac:dyDescent="0.3">
      <c r="A137" s="228" t="s">
        <v>256</v>
      </c>
      <c r="B137" s="229" t="s">
        <v>921</v>
      </c>
      <c r="C137" s="230"/>
      <c r="D137" s="231">
        <v>2019</v>
      </c>
      <c r="E137" s="229" t="s">
        <v>1185</v>
      </c>
      <c r="F137" s="231" t="s">
        <v>365</v>
      </c>
      <c r="G137" s="205" t="s">
        <v>177</v>
      </c>
      <c r="H137" s="231"/>
      <c r="I137" s="207" t="s">
        <v>293</v>
      </c>
      <c r="J137" s="205" t="s">
        <v>361</v>
      </c>
      <c r="K137" s="205" t="s">
        <v>239</v>
      </c>
      <c r="L137" s="231" t="s">
        <v>1367</v>
      </c>
      <c r="M137" s="261" t="s">
        <v>1370</v>
      </c>
    </row>
    <row r="138" spans="1:13" ht="17.25" x14ac:dyDescent="0.3">
      <c r="A138" s="228" t="s">
        <v>663</v>
      </c>
      <c r="B138" s="229" t="s">
        <v>922</v>
      </c>
      <c r="C138" s="230" t="s">
        <v>418</v>
      </c>
      <c r="D138" s="231">
        <v>2019</v>
      </c>
      <c r="E138" s="229" t="s">
        <v>1186</v>
      </c>
      <c r="F138" s="231" t="s">
        <v>365</v>
      </c>
      <c r="G138" s="205" t="s">
        <v>177</v>
      </c>
      <c r="H138" s="231"/>
      <c r="I138" s="207" t="s">
        <v>293</v>
      </c>
      <c r="J138" s="205" t="s">
        <v>361</v>
      </c>
      <c r="K138" s="205" t="s">
        <v>239</v>
      </c>
      <c r="L138" s="231" t="s">
        <v>1367</v>
      </c>
      <c r="M138" s="261" t="s">
        <v>1370</v>
      </c>
    </row>
    <row r="139" spans="1:13" ht="17.25" x14ac:dyDescent="0.3">
      <c r="A139" s="228" t="s">
        <v>664</v>
      </c>
      <c r="B139" s="229" t="s">
        <v>923</v>
      </c>
      <c r="C139" s="230" t="s">
        <v>423</v>
      </c>
      <c r="D139" s="231">
        <v>1435</v>
      </c>
      <c r="E139" s="229" t="s">
        <v>1187</v>
      </c>
      <c r="F139" s="231" t="s">
        <v>365</v>
      </c>
      <c r="G139" s="205" t="s">
        <v>177</v>
      </c>
      <c r="H139" s="231"/>
      <c r="I139" s="207" t="s">
        <v>293</v>
      </c>
      <c r="J139" s="205" t="s">
        <v>361</v>
      </c>
      <c r="K139" s="205" t="s">
        <v>239</v>
      </c>
      <c r="L139" s="259" t="s">
        <v>1367</v>
      </c>
      <c r="M139" s="261" t="s">
        <v>1370</v>
      </c>
    </row>
    <row r="140" spans="1:13" ht="17.25" x14ac:dyDescent="0.3">
      <c r="A140" s="228" t="s">
        <v>665</v>
      </c>
      <c r="B140" s="229" t="s">
        <v>924</v>
      </c>
      <c r="C140" s="230" t="s">
        <v>1372</v>
      </c>
      <c r="D140" s="231">
        <v>1430</v>
      </c>
      <c r="E140" s="229" t="s">
        <v>1188</v>
      </c>
      <c r="F140" s="231" t="s">
        <v>365</v>
      </c>
      <c r="G140" s="205" t="s">
        <v>177</v>
      </c>
      <c r="H140" s="231"/>
      <c r="I140" s="207" t="s">
        <v>293</v>
      </c>
      <c r="J140" s="205" t="s">
        <v>361</v>
      </c>
      <c r="K140" s="205" t="s">
        <v>239</v>
      </c>
      <c r="L140" s="259" t="s">
        <v>1367</v>
      </c>
      <c r="M140" s="261" t="s">
        <v>1370</v>
      </c>
    </row>
    <row r="141" spans="1:13" ht="17.25" x14ac:dyDescent="0.3">
      <c r="A141" s="228" t="s">
        <v>666</v>
      </c>
      <c r="B141" s="229" t="s">
        <v>925</v>
      </c>
      <c r="C141" s="230" t="s">
        <v>423</v>
      </c>
      <c r="D141" s="231">
        <v>2019</v>
      </c>
      <c r="E141" s="229" t="s">
        <v>1189</v>
      </c>
      <c r="F141" s="231" t="s">
        <v>365</v>
      </c>
      <c r="G141" s="205" t="s">
        <v>177</v>
      </c>
      <c r="H141" s="231"/>
      <c r="I141" s="207" t="s">
        <v>293</v>
      </c>
      <c r="J141" s="205" t="s">
        <v>361</v>
      </c>
      <c r="K141" s="205" t="s">
        <v>239</v>
      </c>
      <c r="L141" s="259" t="s">
        <v>1367</v>
      </c>
      <c r="M141" s="261" t="s">
        <v>1370</v>
      </c>
    </row>
    <row r="142" spans="1:13" ht="17.25" x14ac:dyDescent="0.3">
      <c r="A142" s="228" t="s">
        <v>667</v>
      </c>
      <c r="B142" s="229" t="s">
        <v>926</v>
      </c>
      <c r="C142" s="230" t="s">
        <v>418</v>
      </c>
      <c r="D142" s="231">
        <v>2019</v>
      </c>
      <c r="E142" s="229" t="s">
        <v>1190</v>
      </c>
      <c r="F142" s="231" t="s">
        <v>365</v>
      </c>
      <c r="G142" s="205" t="s">
        <v>177</v>
      </c>
      <c r="H142" s="231"/>
      <c r="I142" s="207" t="s">
        <v>293</v>
      </c>
      <c r="J142" s="205" t="s">
        <v>361</v>
      </c>
      <c r="K142" s="205" t="s">
        <v>239</v>
      </c>
      <c r="L142" s="259" t="s">
        <v>1367</v>
      </c>
      <c r="M142" s="261" t="s">
        <v>1370</v>
      </c>
    </row>
    <row r="143" spans="1:13" ht="17.25" x14ac:dyDescent="0.3">
      <c r="A143" s="228" t="s">
        <v>668</v>
      </c>
      <c r="B143" s="229" t="s">
        <v>927</v>
      </c>
      <c r="C143" s="230" t="s">
        <v>418</v>
      </c>
      <c r="D143" s="231">
        <v>2019</v>
      </c>
      <c r="E143" s="229" t="s">
        <v>1191</v>
      </c>
      <c r="F143" s="231" t="s">
        <v>365</v>
      </c>
      <c r="G143" s="205" t="s">
        <v>177</v>
      </c>
      <c r="H143" s="231"/>
      <c r="I143" s="207" t="s">
        <v>293</v>
      </c>
      <c r="J143" s="205" t="s">
        <v>361</v>
      </c>
      <c r="K143" s="205" t="s">
        <v>239</v>
      </c>
      <c r="L143" s="231"/>
      <c r="M143" s="225"/>
    </row>
    <row r="144" spans="1:13" ht="17.25" x14ac:dyDescent="0.3">
      <c r="A144" s="228" t="s">
        <v>669</v>
      </c>
      <c r="B144" s="229" t="s">
        <v>928</v>
      </c>
      <c r="C144" s="230" t="s">
        <v>418</v>
      </c>
      <c r="D144" s="231">
        <v>2019</v>
      </c>
      <c r="E144" s="229" t="s">
        <v>1192</v>
      </c>
      <c r="F144" s="231" t="s">
        <v>365</v>
      </c>
      <c r="G144" s="205" t="s">
        <v>177</v>
      </c>
      <c r="H144" s="231"/>
      <c r="I144" s="207" t="s">
        <v>293</v>
      </c>
      <c r="J144" s="205" t="s">
        <v>361</v>
      </c>
      <c r="K144" s="205" t="s">
        <v>239</v>
      </c>
      <c r="L144" s="231"/>
      <c r="M144" s="225"/>
    </row>
    <row r="145" spans="1:13" ht="17.25" x14ac:dyDescent="0.3">
      <c r="A145" s="228" t="s">
        <v>670</v>
      </c>
      <c r="B145" s="229" t="s">
        <v>929</v>
      </c>
      <c r="C145" s="230" t="s">
        <v>418</v>
      </c>
      <c r="D145" s="231">
        <v>2019</v>
      </c>
      <c r="E145" s="229" t="s">
        <v>1193</v>
      </c>
      <c r="F145" s="231" t="s">
        <v>365</v>
      </c>
      <c r="G145" s="205" t="s">
        <v>177</v>
      </c>
      <c r="H145" s="231"/>
      <c r="I145" s="207" t="s">
        <v>293</v>
      </c>
      <c r="J145" s="205" t="s">
        <v>361</v>
      </c>
      <c r="K145" s="205" t="s">
        <v>239</v>
      </c>
      <c r="L145" s="231"/>
      <c r="M145" s="225"/>
    </row>
    <row r="146" spans="1:13" ht="17.25" x14ac:dyDescent="0.3">
      <c r="A146" s="228" t="s">
        <v>671</v>
      </c>
      <c r="B146" s="229" t="s">
        <v>930</v>
      </c>
      <c r="C146" s="230" t="s">
        <v>423</v>
      </c>
      <c r="D146" s="231">
        <v>2019</v>
      </c>
      <c r="E146" s="229" t="s">
        <v>1194</v>
      </c>
      <c r="F146" s="231" t="s">
        <v>365</v>
      </c>
      <c r="G146" s="205" t="s">
        <v>177</v>
      </c>
      <c r="H146" s="231"/>
      <c r="I146" s="207" t="s">
        <v>293</v>
      </c>
      <c r="J146" s="205" t="s">
        <v>361</v>
      </c>
      <c r="K146" s="205" t="s">
        <v>239</v>
      </c>
      <c r="L146" s="259" t="s">
        <v>1367</v>
      </c>
      <c r="M146" s="261" t="s">
        <v>1370</v>
      </c>
    </row>
    <row r="147" spans="1:13" ht="17.25" x14ac:dyDescent="0.3">
      <c r="A147" s="228" t="s">
        <v>672</v>
      </c>
      <c r="B147" s="229" t="s">
        <v>931</v>
      </c>
      <c r="C147" s="230" t="s">
        <v>209</v>
      </c>
      <c r="D147" s="231">
        <v>1428</v>
      </c>
      <c r="E147" s="229" t="s">
        <v>1195</v>
      </c>
      <c r="F147" s="231" t="s">
        <v>365</v>
      </c>
      <c r="G147" s="205" t="s">
        <v>177</v>
      </c>
      <c r="H147" s="231"/>
      <c r="I147" s="207" t="s">
        <v>293</v>
      </c>
      <c r="J147" s="205" t="s">
        <v>361</v>
      </c>
      <c r="K147" s="205" t="s">
        <v>239</v>
      </c>
      <c r="L147" s="259" t="s">
        <v>1367</v>
      </c>
      <c r="M147" s="261" t="s">
        <v>1370</v>
      </c>
    </row>
    <row r="148" spans="1:13" ht="17.25" x14ac:dyDescent="0.3">
      <c r="A148" s="228" t="s">
        <v>673</v>
      </c>
      <c r="B148" s="229" t="s">
        <v>932</v>
      </c>
      <c r="C148" s="230" t="s">
        <v>209</v>
      </c>
      <c r="D148" s="231">
        <v>2019</v>
      </c>
      <c r="E148" s="229" t="s">
        <v>1196</v>
      </c>
      <c r="F148" s="231" t="s">
        <v>365</v>
      </c>
      <c r="G148" s="205" t="s">
        <v>177</v>
      </c>
      <c r="H148" s="231"/>
      <c r="I148" s="207" t="s">
        <v>293</v>
      </c>
      <c r="J148" s="205" t="s">
        <v>361</v>
      </c>
      <c r="K148" s="205" t="s">
        <v>239</v>
      </c>
      <c r="L148" s="231"/>
      <c r="M148" s="225"/>
    </row>
    <row r="149" spans="1:13" ht="17.25" x14ac:dyDescent="0.3">
      <c r="A149" s="228" t="s">
        <v>674</v>
      </c>
      <c r="B149" s="229" t="s">
        <v>933</v>
      </c>
      <c r="C149" s="230" t="s">
        <v>423</v>
      </c>
      <c r="D149" s="231">
        <v>2019</v>
      </c>
      <c r="E149" s="229" t="s">
        <v>1197</v>
      </c>
      <c r="F149" s="231" t="s">
        <v>365</v>
      </c>
      <c r="G149" s="205" t="s">
        <v>177</v>
      </c>
      <c r="H149" s="231"/>
      <c r="I149" s="207" t="s">
        <v>293</v>
      </c>
      <c r="J149" s="205" t="s">
        <v>361</v>
      </c>
      <c r="K149" s="205" t="s">
        <v>239</v>
      </c>
      <c r="L149" s="231"/>
      <c r="M149" s="225"/>
    </row>
    <row r="150" spans="1:13" ht="17.25" x14ac:dyDescent="0.3">
      <c r="A150" s="228" t="s">
        <v>1377</v>
      </c>
      <c r="B150" s="229">
        <v>1014963118</v>
      </c>
      <c r="C150" s="230" t="s">
        <v>423</v>
      </c>
      <c r="D150" s="231">
        <v>1437</v>
      </c>
      <c r="E150" s="229">
        <v>503917953</v>
      </c>
      <c r="F150" s="231" t="s">
        <v>365</v>
      </c>
      <c r="G150" s="205" t="s">
        <v>177</v>
      </c>
      <c r="H150" s="231"/>
      <c r="I150" s="207" t="s">
        <v>293</v>
      </c>
      <c r="J150" s="205" t="s">
        <v>361</v>
      </c>
      <c r="K150" s="205" t="s">
        <v>239</v>
      </c>
      <c r="L150" s="259" t="s">
        <v>1369</v>
      </c>
      <c r="M150" s="261" t="s">
        <v>1370</v>
      </c>
    </row>
    <row r="151" spans="1:13" ht="17.25" x14ac:dyDescent="0.3">
      <c r="A151" s="228" t="s">
        <v>414</v>
      </c>
      <c r="B151" s="229" t="s">
        <v>934</v>
      </c>
      <c r="C151" s="230" t="s">
        <v>423</v>
      </c>
      <c r="D151" s="231">
        <v>2019</v>
      </c>
      <c r="E151" s="229" t="s">
        <v>1198</v>
      </c>
      <c r="F151" s="231" t="s">
        <v>365</v>
      </c>
      <c r="G151" s="205" t="s">
        <v>177</v>
      </c>
      <c r="H151" s="231"/>
      <c r="I151" s="207" t="s">
        <v>293</v>
      </c>
      <c r="J151" s="205" t="s">
        <v>361</v>
      </c>
      <c r="K151" s="205" t="s">
        <v>239</v>
      </c>
      <c r="L151" s="231"/>
      <c r="M151" s="225"/>
    </row>
    <row r="152" spans="1:13" ht="17.25" x14ac:dyDescent="0.3">
      <c r="A152" s="228" t="s">
        <v>675</v>
      </c>
      <c r="B152" s="229" t="s">
        <v>935</v>
      </c>
      <c r="C152" s="230" t="s">
        <v>418</v>
      </c>
      <c r="D152" s="231">
        <v>2019</v>
      </c>
      <c r="E152" s="229" t="s">
        <v>1199</v>
      </c>
      <c r="F152" s="231" t="s">
        <v>365</v>
      </c>
      <c r="G152" s="205" t="s">
        <v>177</v>
      </c>
      <c r="H152" s="231"/>
      <c r="I152" s="207" t="s">
        <v>293</v>
      </c>
      <c r="J152" s="205" t="s">
        <v>361</v>
      </c>
      <c r="K152" s="205" t="s">
        <v>239</v>
      </c>
      <c r="L152" s="231"/>
      <c r="M152" s="225"/>
    </row>
    <row r="153" spans="1:13" ht="17.25" x14ac:dyDescent="0.3">
      <c r="A153" s="228" t="s">
        <v>676</v>
      </c>
      <c r="B153" s="229" t="s">
        <v>936</v>
      </c>
      <c r="C153" s="230" t="s">
        <v>423</v>
      </c>
      <c r="D153" s="231">
        <v>1432</v>
      </c>
      <c r="E153" s="229" t="s">
        <v>1200</v>
      </c>
      <c r="F153" s="231" t="s">
        <v>365</v>
      </c>
      <c r="G153" s="205" t="s">
        <v>177</v>
      </c>
      <c r="H153" s="231"/>
      <c r="I153" s="207" t="s">
        <v>293</v>
      </c>
      <c r="J153" s="205" t="s">
        <v>361</v>
      </c>
      <c r="K153" s="205" t="s">
        <v>239</v>
      </c>
      <c r="L153" s="259" t="s">
        <v>1367</v>
      </c>
      <c r="M153" s="261" t="s">
        <v>1370</v>
      </c>
    </row>
    <row r="154" spans="1:13" ht="17.25" x14ac:dyDescent="0.3">
      <c r="A154" s="228" t="s">
        <v>677</v>
      </c>
      <c r="B154" s="229" t="s">
        <v>937</v>
      </c>
      <c r="C154" s="230" t="s">
        <v>418</v>
      </c>
      <c r="D154" s="231">
        <v>2019</v>
      </c>
      <c r="E154" s="229" t="s">
        <v>1201</v>
      </c>
      <c r="F154" s="231" t="s">
        <v>365</v>
      </c>
      <c r="G154" s="205" t="s">
        <v>177</v>
      </c>
      <c r="H154" s="231"/>
      <c r="I154" s="207" t="s">
        <v>293</v>
      </c>
      <c r="J154" s="205" t="s">
        <v>361</v>
      </c>
      <c r="K154" s="205" t="s">
        <v>239</v>
      </c>
      <c r="L154" s="231"/>
      <c r="M154" s="225"/>
    </row>
    <row r="155" spans="1:13" ht="17.25" x14ac:dyDescent="0.3">
      <c r="A155" s="228" t="s">
        <v>678</v>
      </c>
      <c r="B155" s="229" t="s">
        <v>938</v>
      </c>
      <c r="C155" s="230" t="s">
        <v>423</v>
      </c>
      <c r="D155" s="231">
        <v>2019</v>
      </c>
      <c r="E155" s="229" t="s">
        <v>1202</v>
      </c>
      <c r="F155" s="231" t="s">
        <v>365</v>
      </c>
      <c r="G155" s="205" t="s">
        <v>177</v>
      </c>
      <c r="H155" s="231"/>
      <c r="I155" s="207" t="s">
        <v>293</v>
      </c>
      <c r="J155" s="205" t="s">
        <v>361</v>
      </c>
      <c r="K155" s="205" t="s">
        <v>239</v>
      </c>
      <c r="L155" s="259" t="s">
        <v>1367</v>
      </c>
      <c r="M155" s="261" t="s">
        <v>1373</v>
      </c>
    </row>
    <row r="156" spans="1:13" ht="17.25" x14ac:dyDescent="0.3">
      <c r="A156" s="228" t="s">
        <v>679</v>
      </c>
      <c r="B156" s="229" t="s">
        <v>939</v>
      </c>
      <c r="C156" s="230" t="s">
        <v>418</v>
      </c>
      <c r="D156" s="231">
        <v>2019</v>
      </c>
      <c r="E156" s="229" t="s">
        <v>1203</v>
      </c>
      <c r="F156" s="231" t="s">
        <v>365</v>
      </c>
      <c r="G156" s="205" t="s">
        <v>177</v>
      </c>
      <c r="H156" s="231"/>
      <c r="I156" s="207" t="s">
        <v>293</v>
      </c>
      <c r="J156" s="205" t="s">
        <v>361</v>
      </c>
      <c r="K156" s="205" t="s">
        <v>239</v>
      </c>
      <c r="L156" s="259" t="s">
        <v>1367</v>
      </c>
      <c r="M156" s="261" t="s">
        <v>1373</v>
      </c>
    </row>
    <row r="157" spans="1:13" ht="17.25" x14ac:dyDescent="0.3">
      <c r="A157" s="228" t="s">
        <v>680</v>
      </c>
      <c r="B157" s="229" t="s">
        <v>940</v>
      </c>
      <c r="C157" s="230" t="s">
        <v>423</v>
      </c>
      <c r="D157" s="231">
        <v>2019</v>
      </c>
      <c r="E157" s="229" t="s">
        <v>1204</v>
      </c>
      <c r="F157" s="231" t="s">
        <v>382</v>
      </c>
      <c r="G157" s="205" t="s">
        <v>177</v>
      </c>
      <c r="H157" s="231"/>
      <c r="I157" s="207" t="s">
        <v>293</v>
      </c>
      <c r="J157" s="205" t="s">
        <v>361</v>
      </c>
      <c r="K157" s="205" t="s">
        <v>239</v>
      </c>
      <c r="L157" s="231"/>
      <c r="M157" s="225"/>
    </row>
    <row r="158" spans="1:13" ht="17.25" x14ac:dyDescent="0.3">
      <c r="A158" s="228" t="s">
        <v>681</v>
      </c>
      <c r="B158" s="229" t="s">
        <v>941</v>
      </c>
      <c r="C158" s="230" t="s">
        <v>1388</v>
      </c>
      <c r="D158" s="231">
        <v>2019</v>
      </c>
      <c r="E158" s="229" t="s">
        <v>1205</v>
      </c>
      <c r="F158" s="231" t="s">
        <v>365</v>
      </c>
      <c r="G158" s="205" t="s">
        <v>177</v>
      </c>
      <c r="H158" s="231"/>
      <c r="I158" s="207" t="s">
        <v>293</v>
      </c>
      <c r="J158" s="205" t="s">
        <v>361</v>
      </c>
      <c r="K158" s="205" t="s">
        <v>239</v>
      </c>
      <c r="L158" s="231"/>
      <c r="M158" s="225"/>
    </row>
    <row r="159" spans="1:13" ht="17.25" x14ac:dyDescent="0.3">
      <c r="A159" s="228" t="s">
        <v>682</v>
      </c>
      <c r="B159" s="229" t="s">
        <v>942</v>
      </c>
      <c r="C159" s="230" t="s">
        <v>418</v>
      </c>
      <c r="D159" s="231">
        <v>2019</v>
      </c>
      <c r="E159" s="229" t="s">
        <v>1206</v>
      </c>
      <c r="F159" s="231" t="s">
        <v>365</v>
      </c>
      <c r="G159" s="205" t="s">
        <v>177</v>
      </c>
      <c r="H159" s="231"/>
      <c r="I159" s="207" t="s">
        <v>293</v>
      </c>
      <c r="J159" s="205" t="s">
        <v>361</v>
      </c>
      <c r="K159" s="205" t="s">
        <v>239</v>
      </c>
      <c r="L159" s="259" t="s">
        <v>1367</v>
      </c>
      <c r="M159" s="261" t="s">
        <v>1370</v>
      </c>
    </row>
    <row r="160" spans="1:13" ht="17.25" x14ac:dyDescent="0.3">
      <c r="A160" s="228" t="s">
        <v>683</v>
      </c>
      <c r="B160" s="229" t="s">
        <v>943</v>
      </c>
      <c r="C160" s="230" t="s">
        <v>418</v>
      </c>
      <c r="D160" s="231">
        <v>2019</v>
      </c>
      <c r="E160" s="229" t="s">
        <v>1207</v>
      </c>
      <c r="F160" s="231" t="s">
        <v>365</v>
      </c>
      <c r="G160" s="205" t="s">
        <v>177</v>
      </c>
      <c r="H160" s="231"/>
      <c r="I160" s="207" t="s">
        <v>293</v>
      </c>
      <c r="J160" s="205" t="s">
        <v>361</v>
      </c>
      <c r="K160" s="205" t="s">
        <v>239</v>
      </c>
      <c r="L160" s="259" t="s">
        <v>1367</v>
      </c>
      <c r="M160" s="261" t="s">
        <v>1370</v>
      </c>
    </row>
    <row r="161" spans="1:13" ht="17.25" x14ac:dyDescent="0.3">
      <c r="A161" s="228" t="s">
        <v>684</v>
      </c>
      <c r="B161" s="229" t="s">
        <v>944</v>
      </c>
      <c r="C161" s="230" t="s">
        <v>418</v>
      </c>
      <c r="D161" s="231">
        <v>2019</v>
      </c>
      <c r="E161" s="229" t="s">
        <v>1208</v>
      </c>
      <c r="F161" s="231" t="s">
        <v>365</v>
      </c>
      <c r="G161" s="205" t="s">
        <v>177</v>
      </c>
      <c r="H161" s="231"/>
      <c r="I161" s="207" t="s">
        <v>293</v>
      </c>
      <c r="J161" s="205" t="s">
        <v>361</v>
      </c>
      <c r="K161" s="205" t="s">
        <v>239</v>
      </c>
      <c r="L161" s="231"/>
      <c r="M161" s="225"/>
    </row>
    <row r="162" spans="1:13" ht="17.25" x14ac:dyDescent="0.3">
      <c r="A162" s="228" t="s">
        <v>249</v>
      </c>
      <c r="B162" s="229" t="s">
        <v>945</v>
      </c>
      <c r="C162" s="230" t="s">
        <v>423</v>
      </c>
      <c r="D162" s="231">
        <v>2019</v>
      </c>
      <c r="E162" s="229" t="s">
        <v>1209</v>
      </c>
      <c r="F162" s="231" t="s">
        <v>365</v>
      </c>
      <c r="G162" s="205" t="s">
        <v>177</v>
      </c>
      <c r="H162" s="231"/>
      <c r="I162" s="207" t="s">
        <v>293</v>
      </c>
      <c r="J162" s="205" t="s">
        <v>361</v>
      </c>
      <c r="K162" s="205" t="s">
        <v>239</v>
      </c>
      <c r="L162" s="231"/>
      <c r="M162" s="225"/>
    </row>
    <row r="163" spans="1:13" ht="17.25" x14ac:dyDescent="0.3">
      <c r="A163" s="228" t="s">
        <v>685</v>
      </c>
      <c r="B163" s="229" t="s">
        <v>946</v>
      </c>
      <c r="C163" s="230" t="s">
        <v>423</v>
      </c>
      <c r="D163" s="231">
        <v>2019</v>
      </c>
      <c r="E163" s="229" t="s">
        <v>1210</v>
      </c>
      <c r="F163" s="231" t="s">
        <v>365</v>
      </c>
      <c r="G163" s="205" t="s">
        <v>177</v>
      </c>
      <c r="H163" s="231"/>
      <c r="I163" s="207" t="s">
        <v>293</v>
      </c>
      <c r="J163" s="205" t="s">
        <v>361</v>
      </c>
      <c r="K163" s="205" t="s">
        <v>239</v>
      </c>
      <c r="L163" s="231"/>
      <c r="M163" s="225"/>
    </row>
    <row r="164" spans="1:13" ht="17.25" x14ac:dyDescent="0.3">
      <c r="A164" s="228" t="s">
        <v>686</v>
      </c>
      <c r="B164" s="229" t="s">
        <v>947</v>
      </c>
      <c r="C164" s="230" t="s">
        <v>209</v>
      </c>
      <c r="D164" s="231">
        <v>1428</v>
      </c>
      <c r="E164" s="229" t="s">
        <v>1211</v>
      </c>
      <c r="F164" s="231" t="s">
        <v>365</v>
      </c>
      <c r="G164" s="205" t="s">
        <v>177</v>
      </c>
      <c r="H164" s="231"/>
      <c r="I164" s="207" t="s">
        <v>293</v>
      </c>
      <c r="J164" s="205" t="s">
        <v>361</v>
      </c>
      <c r="K164" s="205" t="s">
        <v>239</v>
      </c>
      <c r="L164" s="259" t="s">
        <v>1367</v>
      </c>
      <c r="M164" s="261" t="s">
        <v>1370</v>
      </c>
    </row>
    <row r="165" spans="1:13" ht="17.25" x14ac:dyDescent="0.3">
      <c r="A165" s="228" t="s">
        <v>687</v>
      </c>
      <c r="B165" s="229" t="s">
        <v>948</v>
      </c>
      <c r="C165" s="230" t="s">
        <v>420</v>
      </c>
      <c r="D165" s="231">
        <v>2019</v>
      </c>
      <c r="E165" s="229" t="s">
        <v>1212</v>
      </c>
      <c r="F165" s="231" t="s">
        <v>365</v>
      </c>
      <c r="G165" s="205" t="s">
        <v>177</v>
      </c>
      <c r="H165" s="231"/>
      <c r="I165" s="207" t="s">
        <v>293</v>
      </c>
      <c r="J165" s="205" t="s">
        <v>361</v>
      </c>
      <c r="K165" s="205" t="s">
        <v>239</v>
      </c>
      <c r="L165" s="259" t="s">
        <v>1367</v>
      </c>
      <c r="M165" s="261" t="s">
        <v>1370</v>
      </c>
    </row>
    <row r="166" spans="1:13" ht="17.25" x14ac:dyDescent="0.3">
      <c r="A166" s="228" t="s">
        <v>688</v>
      </c>
      <c r="B166" s="229" t="s">
        <v>949</v>
      </c>
      <c r="C166" s="230" t="s">
        <v>423</v>
      </c>
      <c r="D166" s="231">
        <v>1435</v>
      </c>
      <c r="E166" s="229" t="s">
        <v>1213</v>
      </c>
      <c r="F166" s="231" t="s">
        <v>365</v>
      </c>
      <c r="G166" s="205" t="s">
        <v>177</v>
      </c>
      <c r="H166" s="231"/>
      <c r="I166" s="207" t="s">
        <v>293</v>
      </c>
      <c r="J166" s="205" t="s">
        <v>361</v>
      </c>
      <c r="K166" s="205" t="s">
        <v>239</v>
      </c>
      <c r="L166" s="259" t="s">
        <v>1367</v>
      </c>
      <c r="M166" s="261" t="s">
        <v>1370</v>
      </c>
    </row>
    <row r="167" spans="1:13" ht="17.25" x14ac:dyDescent="0.3">
      <c r="A167" s="228" t="s">
        <v>689</v>
      </c>
      <c r="B167" s="229" t="s">
        <v>950</v>
      </c>
      <c r="C167" s="230"/>
      <c r="D167" s="231">
        <v>1433</v>
      </c>
      <c r="E167" s="229" t="s">
        <v>1214</v>
      </c>
      <c r="F167" s="231" t="s">
        <v>382</v>
      </c>
      <c r="G167" s="205" t="s">
        <v>177</v>
      </c>
      <c r="H167" s="231"/>
      <c r="I167" s="207" t="s">
        <v>293</v>
      </c>
      <c r="J167" s="205" t="s">
        <v>361</v>
      </c>
      <c r="K167" s="205" t="s">
        <v>239</v>
      </c>
      <c r="L167" s="259" t="s">
        <v>1367</v>
      </c>
      <c r="M167" s="261" t="s">
        <v>1370</v>
      </c>
    </row>
    <row r="168" spans="1:13" ht="17.25" x14ac:dyDescent="0.3">
      <c r="A168" s="228" t="s">
        <v>413</v>
      </c>
      <c r="B168" s="229" t="s">
        <v>951</v>
      </c>
      <c r="C168" s="230" t="s">
        <v>1389</v>
      </c>
      <c r="D168" s="231">
        <v>2019</v>
      </c>
      <c r="E168" s="229" t="s">
        <v>1215</v>
      </c>
      <c r="F168" s="231" t="s">
        <v>365</v>
      </c>
      <c r="G168" s="205" t="s">
        <v>177</v>
      </c>
      <c r="H168" s="231"/>
      <c r="I168" s="207" t="s">
        <v>293</v>
      </c>
      <c r="J168" s="205" t="s">
        <v>361</v>
      </c>
      <c r="K168" s="205" t="s">
        <v>239</v>
      </c>
      <c r="L168" s="231"/>
      <c r="M168" s="225"/>
    </row>
    <row r="169" spans="1:13" ht="17.25" x14ac:dyDescent="0.3">
      <c r="A169" s="228" t="s">
        <v>690</v>
      </c>
      <c r="B169" s="229" t="s">
        <v>952</v>
      </c>
      <c r="C169" s="230" t="s">
        <v>423</v>
      </c>
      <c r="D169" s="231">
        <v>2019</v>
      </c>
      <c r="E169" s="229" t="s">
        <v>1216</v>
      </c>
      <c r="F169" s="231" t="s">
        <v>365</v>
      </c>
      <c r="G169" s="205" t="s">
        <v>177</v>
      </c>
      <c r="H169" s="231"/>
      <c r="I169" s="207" t="s">
        <v>293</v>
      </c>
      <c r="J169" s="205" t="s">
        <v>361</v>
      </c>
      <c r="K169" s="205" t="s">
        <v>239</v>
      </c>
      <c r="L169" s="259" t="s">
        <v>1367</v>
      </c>
      <c r="M169" s="261" t="s">
        <v>1370</v>
      </c>
    </row>
    <row r="170" spans="1:13" ht="17.25" x14ac:dyDescent="0.3">
      <c r="A170" s="228" t="s">
        <v>691</v>
      </c>
      <c r="B170" s="229" t="s">
        <v>953</v>
      </c>
      <c r="C170" s="230"/>
      <c r="D170" s="231">
        <v>1430</v>
      </c>
      <c r="E170" s="229" t="s">
        <v>1217</v>
      </c>
      <c r="F170" s="231" t="s">
        <v>365</v>
      </c>
      <c r="G170" s="205" t="s">
        <v>177</v>
      </c>
      <c r="H170" s="231"/>
      <c r="I170" s="207" t="s">
        <v>293</v>
      </c>
      <c r="J170" s="205" t="s">
        <v>361</v>
      </c>
      <c r="K170" s="205" t="s">
        <v>239</v>
      </c>
      <c r="L170" s="259" t="s">
        <v>1367</v>
      </c>
      <c r="M170" s="261" t="s">
        <v>1370</v>
      </c>
    </row>
    <row r="171" spans="1:13" ht="17.25" x14ac:dyDescent="0.3">
      <c r="A171" s="228" t="s">
        <v>692</v>
      </c>
      <c r="B171" s="229" t="s">
        <v>954</v>
      </c>
      <c r="C171" s="230" t="s">
        <v>423</v>
      </c>
      <c r="D171" s="231">
        <v>2019</v>
      </c>
      <c r="E171" s="229" t="s">
        <v>1218</v>
      </c>
      <c r="F171" s="231" t="s">
        <v>365</v>
      </c>
      <c r="G171" s="205" t="s">
        <v>177</v>
      </c>
      <c r="H171" s="231"/>
      <c r="I171" s="207" t="s">
        <v>293</v>
      </c>
      <c r="J171" s="205" t="s">
        <v>361</v>
      </c>
      <c r="K171" s="205" t="s">
        <v>239</v>
      </c>
      <c r="L171" s="259" t="s">
        <v>1367</v>
      </c>
      <c r="M171" s="261" t="s">
        <v>1370</v>
      </c>
    </row>
    <row r="172" spans="1:13" ht="17.25" x14ac:dyDescent="0.3">
      <c r="A172" s="228" t="s">
        <v>693</v>
      </c>
      <c r="B172" s="229" t="s">
        <v>955</v>
      </c>
      <c r="C172" s="230" t="s">
        <v>418</v>
      </c>
      <c r="D172" s="231">
        <v>2019</v>
      </c>
      <c r="E172" s="229" t="s">
        <v>1219</v>
      </c>
      <c r="F172" s="231" t="s">
        <v>365</v>
      </c>
      <c r="G172" s="205" t="s">
        <v>177</v>
      </c>
      <c r="H172" s="231"/>
      <c r="I172" s="207" t="s">
        <v>293</v>
      </c>
      <c r="J172" s="205" t="s">
        <v>361</v>
      </c>
      <c r="K172" s="205" t="s">
        <v>239</v>
      </c>
      <c r="L172" s="259" t="s">
        <v>1367</v>
      </c>
      <c r="M172" s="261" t="s">
        <v>1370</v>
      </c>
    </row>
    <row r="173" spans="1:13" ht="17.25" x14ac:dyDescent="0.3">
      <c r="A173" s="228" t="s">
        <v>694</v>
      </c>
      <c r="B173" s="229" t="s">
        <v>956</v>
      </c>
      <c r="C173" s="230" t="s">
        <v>1384</v>
      </c>
      <c r="D173" s="231">
        <v>2019</v>
      </c>
      <c r="E173" s="229" t="s">
        <v>1220</v>
      </c>
      <c r="F173" s="231" t="s">
        <v>382</v>
      </c>
      <c r="G173" s="205" t="s">
        <v>177</v>
      </c>
      <c r="H173" s="231"/>
      <c r="I173" s="207" t="s">
        <v>293</v>
      </c>
      <c r="J173" s="205" t="s">
        <v>361</v>
      </c>
      <c r="K173" s="205" t="s">
        <v>239</v>
      </c>
      <c r="L173" s="231"/>
      <c r="M173" s="225"/>
    </row>
    <row r="174" spans="1:13" ht="17.25" x14ac:dyDescent="0.3">
      <c r="A174" s="228" t="s">
        <v>695</v>
      </c>
      <c r="B174" s="229" t="s">
        <v>957</v>
      </c>
      <c r="C174" s="230" t="s">
        <v>423</v>
      </c>
      <c r="D174" s="231">
        <v>2019</v>
      </c>
      <c r="E174" s="229" t="s">
        <v>1221</v>
      </c>
      <c r="F174" s="231" t="s">
        <v>365</v>
      </c>
      <c r="G174" s="205" t="s">
        <v>177</v>
      </c>
      <c r="H174" s="231"/>
      <c r="I174" s="207" t="s">
        <v>293</v>
      </c>
      <c r="J174" s="205" t="s">
        <v>361</v>
      </c>
      <c r="K174" s="205" t="s">
        <v>239</v>
      </c>
      <c r="L174" s="231"/>
      <c r="M174" s="225"/>
    </row>
    <row r="175" spans="1:13" ht="17.25" x14ac:dyDescent="0.3">
      <c r="A175" s="228" t="s">
        <v>696</v>
      </c>
      <c r="B175" s="229" t="s">
        <v>958</v>
      </c>
      <c r="C175" s="230" t="s">
        <v>209</v>
      </c>
      <c r="D175" s="231">
        <v>2019</v>
      </c>
      <c r="E175" s="229" t="s">
        <v>1222</v>
      </c>
      <c r="F175" s="231" t="s">
        <v>365</v>
      </c>
      <c r="G175" s="205" t="s">
        <v>177</v>
      </c>
      <c r="H175" s="231"/>
      <c r="I175" s="207" t="s">
        <v>293</v>
      </c>
      <c r="J175" s="205" t="s">
        <v>361</v>
      </c>
      <c r="K175" s="205" t="s">
        <v>239</v>
      </c>
      <c r="L175" s="259" t="s">
        <v>1367</v>
      </c>
      <c r="M175" s="261" t="s">
        <v>1370</v>
      </c>
    </row>
    <row r="176" spans="1:13" ht="17.25" x14ac:dyDescent="0.3">
      <c r="A176" s="228" t="s">
        <v>697</v>
      </c>
      <c r="B176" s="229" t="s">
        <v>959</v>
      </c>
      <c r="C176" s="230"/>
      <c r="D176" s="231">
        <v>2019</v>
      </c>
      <c r="E176" s="229" t="s">
        <v>1223</v>
      </c>
      <c r="F176" s="231" t="s">
        <v>365</v>
      </c>
      <c r="G176" s="205" t="s">
        <v>177</v>
      </c>
      <c r="H176" s="231"/>
      <c r="I176" s="207" t="s">
        <v>293</v>
      </c>
      <c r="J176" s="205" t="s">
        <v>361</v>
      </c>
      <c r="K176" s="205" t="s">
        <v>239</v>
      </c>
      <c r="L176" s="231"/>
      <c r="M176" s="225"/>
    </row>
    <row r="177" spans="1:13" ht="17.25" x14ac:dyDescent="0.3">
      <c r="A177" s="228" t="s">
        <v>698</v>
      </c>
      <c r="B177" s="229" t="s">
        <v>960</v>
      </c>
      <c r="C177" s="230"/>
      <c r="D177" s="231">
        <v>2019</v>
      </c>
      <c r="E177" s="229" t="s">
        <v>1224</v>
      </c>
      <c r="F177" s="231" t="s">
        <v>365</v>
      </c>
      <c r="G177" s="205" t="s">
        <v>177</v>
      </c>
      <c r="H177" s="231"/>
      <c r="I177" s="207" t="s">
        <v>293</v>
      </c>
      <c r="J177" s="205" t="s">
        <v>361</v>
      </c>
      <c r="K177" s="205" t="s">
        <v>239</v>
      </c>
      <c r="L177" s="231"/>
      <c r="M177" s="225"/>
    </row>
    <row r="178" spans="1:13" ht="17.25" x14ac:dyDescent="0.3">
      <c r="A178" s="228" t="s">
        <v>699</v>
      </c>
      <c r="B178" s="229" t="s">
        <v>961</v>
      </c>
      <c r="C178" s="230" t="s">
        <v>209</v>
      </c>
      <c r="D178" s="231">
        <v>2019</v>
      </c>
      <c r="E178" s="229" t="s">
        <v>1225</v>
      </c>
      <c r="F178" s="231" t="s">
        <v>365</v>
      </c>
      <c r="G178" s="205" t="s">
        <v>177</v>
      </c>
      <c r="H178" s="231"/>
      <c r="I178" s="207" t="s">
        <v>293</v>
      </c>
      <c r="J178" s="205" t="s">
        <v>361</v>
      </c>
      <c r="K178" s="205" t="s">
        <v>239</v>
      </c>
      <c r="L178" s="231"/>
      <c r="M178" s="225"/>
    </row>
    <row r="179" spans="1:13" ht="17.25" x14ac:dyDescent="0.3">
      <c r="A179" s="228" t="s">
        <v>700</v>
      </c>
      <c r="B179" s="229" t="s">
        <v>962</v>
      </c>
      <c r="C179" s="230" t="s">
        <v>209</v>
      </c>
      <c r="D179" s="231">
        <v>2019</v>
      </c>
      <c r="E179" s="229" t="s">
        <v>1226</v>
      </c>
      <c r="F179" s="231" t="s">
        <v>365</v>
      </c>
      <c r="G179" s="205" t="s">
        <v>177</v>
      </c>
      <c r="H179" s="231"/>
      <c r="I179" s="207" t="s">
        <v>293</v>
      </c>
      <c r="J179" s="205" t="s">
        <v>361</v>
      </c>
      <c r="K179" s="205" t="s">
        <v>239</v>
      </c>
      <c r="L179" s="231"/>
      <c r="M179" s="225"/>
    </row>
    <row r="180" spans="1:13" ht="17.25" x14ac:dyDescent="0.3">
      <c r="A180" s="228" t="s">
        <v>701</v>
      </c>
      <c r="B180" s="229" t="s">
        <v>963</v>
      </c>
      <c r="C180" s="230" t="s">
        <v>418</v>
      </c>
      <c r="D180" s="231">
        <v>2019</v>
      </c>
      <c r="E180" s="229" t="s">
        <v>1227</v>
      </c>
      <c r="F180" s="231" t="s">
        <v>365</v>
      </c>
      <c r="G180" s="205" t="s">
        <v>177</v>
      </c>
      <c r="H180" s="231"/>
      <c r="I180" s="207" t="s">
        <v>293</v>
      </c>
      <c r="J180" s="205" t="s">
        <v>361</v>
      </c>
      <c r="K180" s="205" t="s">
        <v>239</v>
      </c>
      <c r="L180" s="231"/>
      <c r="M180" s="225"/>
    </row>
    <row r="181" spans="1:13" ht="17.25" x14ac:dyDescent="0.3">
      <c r="A181" s="228" t="s">
        <v>259</v>
      </c>
      <c r="B181" s="229" t="s">
        <v>964</v>
      </c>
      <c r="C181" s="230" t="s">
        <v>423</v>
      </c>
      <c r="D181" s="231">
        <v>2019</v>
      </c>
      <c r="E181" s="229" t="s">
        <v>1227</v>
      </c>
      <c r="F181" s="231" t="s">
        <v>365</v>
      </c>
      <c r="G181" s="205" t="s">
        <v>177</v>
      </c>
      <c r="H181" s="231"/>
      <c r="I181" s="207" t="s">
        <v>293</v>
      </c>
      <c r="J181" s="205" t="s">
        <v>361</v>
      </c>
      <c r="K181" s="205" t="s">
        <v>239</v>
      </c>
      <c r="L181" s="231"/>
      <c r="M181" s="225"/>
    </row>
    <row r="182" spans="1:13" ht="17.25" x14ac:dyDescent="0.3">
      <c r="A182" s="228" t="s">
        <v>702</v>
      </c>
      <c r="B182" s="229" t="s">
        <v>965</v>
      </c>
      <c r="C182" s="230" t="s">
        <v>209</v>
      </c>
      <c r="D182" s="231">
        <v>1428</v>
      </c>
      <c r="E182" s="229" t="s">
        <v>1228</v>
      </c>
      <c r="F182" s="231" t="s">
        <v>365</v>
      </c>
      <c r="G182" s="205" t="s">
        <v>177</v>
      </c>
      <c r="H182" s="231"/>
      <c r="I182" s="207" t="s">
        <v>293</v>
      </c>
      <c r="J182" s="205" t="s">
        <v>361</v>
      </c>
      <c r="K182" s="205" t="s">
        <v>239</v>
      </c>
      <c r="L182" s="259" t="s">
        <v>1367</v>
      </c>
      <c r="M182" s="261" t="s">
        <v>1370</v>
      </c>
    </row>
    <row r="183" spans="1:13" ht="17.25" x14ac:dyDescent="0.3">
      <c r="A183" s="228" t="s">
        <v>703</v>
      </c>
      <c r="B183" s="229" t="s">
        <v>966</v>
      </c>
      <c r="C183" s="230" t="s">
        <v>418</v>
      </c>
      <c r="D183" s="231">
        <v>2019</v>
      </c>
      <c r="E183" s="229" t="s">
        <v>1228</v>
      </c>
      <c r="F183" s="231" t="s">
        <v>365</v>
      </c>
      <c r="G183" s="205" t="s">
        <v>177</v>
      </c>
      <c r="H183" s="231"/>
      <c r="I183" s="207" t="s">
        <v>293</v>
      </c>
      <c r="J183" s="205" t="s">
        <v>361</v>
      </c>
      <c r="K183" s="205" t="s">
        <v>239</v>
      </c>
      <c r="L183" s="231"/>
      <c r="M183" s="225"/>
    </row>
    <row r="184" spans="1:13" ht="17.25" x14ac:dyDescent="0.3">
      <c r="A184" s="228" t="s">
        <v>704</v>
      </c>
      <c r="B184" s="229" t="s">
        <v>967</v>
      </c>
      <c r="C184" s="230" t="s">
        <v>423</v>
      </c>
      <c r="D184" s="231">
        <v>2019</v>
      </c>
      <c r="E184" s="229" t="s">
        <v>1229</v>
      </c>
      <c r="F184" s="231" t="s">
        <v>365</v>
      </c>
      <c r="G184" s="205" t="s">
        <v>177</v>
      </c>
      <c r="H184" s="231"/>
      <c r="I184" s="207" t="s">
        <v>293</v>
      </c>
      <c r="J184" s="205" t="s">
        <v>361</v>
      </c>
      <c r="K184" s="205" t="s">
        <v>239</v>
      </c>
      <c r="L184" s="231"/>
      <c r="M184" s="225"/>
    </row>
    <row r="185" spans="1:13" ht="17.25" x14ac:dyDescent="0.3">
      <c r="A185" s="228" t="s">
        <v>261</v>
      </c>
      <c r="B185" s="229" t="s">
        <v>968</v>
      </c>
      <c r="C185" s="230" t="s">
        <v>209</v>
      </c>
      <c r="D185" s="231">
        <v>2019</v>
      </c>
      <c r="E185" s="229" t="s">
        <v>1230</v>
      </c>
      <c r="F185" s="231" t="s">
        <v>365</v>
      </c>
      <c r="G185" s="205" t="s">
        <v>177</v>
      </c>
      <c r="H185" s="231"/>
      <c r="I185" s="207" t="s">
        <v>293</v>
      </c>
      <c r="J185" s="205" t="s">
        <v>361</v>
      </c>
      <c r="K185" s="205" t="s">
        <v>239</v>
      </c>
      <c r="L185" s="231"/>
      <c r="M185" s="225"/>
    </row>
    <row r="186" spans="1:13" ht="17.25" x14ac:dyDescent="0.3">
      <c r="A186" s="228" t="s">
        <v>705</v>
      </c>
      <c r="B186" s="229" t="s">
        <v>969</v>
      </c>
      <c r="C186" s="230"/>
      <c r="D186" s="231">
        <v>2019</v>
      </c>
      <c r="E186" s="229" t="s">
        <v>1231</v>
      </c>
      <c r="F186" s="231" t="s">
        <v>365</v>
      </c>
      <c r="G186" s="205" t="s">
        <v>177</v>
      </c>
      <c r="H186" s="231"/>
      <c r="I186" s="207" t="s">
        <v>293</v>
      </c>
      <c r="J186" s="205" t="s">
        <v>361</v>
      </c>
      <c r="K186" s="205" t="s">
        <v>239</v>
      </c>
      <c r="L186" s="231"/>
      <c r="M186" s="225"/>
    </row>
    <row r="187" spans="1:13" ht="17.25" x14ac:dyDescent="0.3">
      <c r="A187" s="228" t="s">
        <v>706</v>
      </c>
      <c r="B187" s="229" t="s">
        <v>970</v>
      </c>
      <c r="C187" s="230"/>
      <c r="D187" s="231">
        <v>2019</v>
      </c>
      <c r="E187" s="229" t="s">
        <v>1231</v>
      </c>
      <c r="F187" s="231" t="s">
        <v>365</v>
      </c>
      <c r="G187" s="205" t="s">
        <v>177</v>
      </c>
      <c r="H187" s="231"/>
      <c r="I187" s="207" t="s">
        <v>293</v>
      </c>
      <c r="J187" s="205" t="s">
        <v>361</v>
      </c>
      <c r="K187" s="205" t="s">
        <v>239</v>
      </c>
      <c r="L187" s="231"/>
      <c r="M187" s="225"/>
    </row>
    <row r="188" spans="1:13" ht="17.25" x14ac:dyDescent="0.3">
      <c r="A188" s="228" t="s">
        <v>707</v>
      </c>
      <c r="B188" s="229" t="s">
        <v>971</v>
      </c>
      <c r="C188" s="230"/>
      <c r="D188" s="231">
        <v>2019</v>
      </c>
      <c r="E188" s="229" t="s">
        <v>1231</v>
      </c>
      <c r="F188" s="231" t="s">
        <v>365</v>
      </c>
      <c r="G188" s="205" t="s">
        <v>177</v>
      </c>
      <c r="H188" s="231"/>
      <c r="I188" s="207" t="s">
        <v>293</v>
      </c>
      <c r="J188" s="205" t="s">
        <v>361</v>
      </c>
      <c r="K188" s="205" t="s">
        <v>239</v>
      </c>
      <c r="L188" s="231"/>
      <c r="M188" s="225"/>
    </row>
    <row r="189" spans="1:13" ht="17.25" x14ac:dyDescent="0.3">
      <c r="A189" s="228" t="s">
        <v>254</v>
      </c>
      <c r="B189" s="229" t="s">
        <v>972</v>
      </c>
      <c r="C189" s="230" t="s">
        <v>418</v>
      </c>
      <c r="D189" s="231">
        <v>2019</v>
      </c>
      <c r="E189" s="229" t="s">
        <v>1232</v>
      </c>
      <c r="F189" s="231" t="s">
        <v>365</v>
      </c>
      <c r="G189" s="205" t="s">
        <v>177</v>
      </c>
      <c r="H189" s="231"/>
      <c r="I189" s="207" t="s">
        <v>293</v>
      </c>
      <c r="J189" s="205" t="s">
        <v>361</v>
      </c>
      <c r="K189" s="205" t="s">
        <v>239</v>
      </c>
      <c r="L189" s="231"/>
      <c r="M189" s="225"/>
    </row>
    <row r="190" spans="1:13" ht="17.25" x14ac:dyDescent="0.3">
      <c r="A190" s="228" t="s">
        <v>708</v>
      </c>
      <c r="B190" s="229" t="s">
        <v>973</v>
      </c>
      <c r="C190" s="230" t="s">
        <v>418</v>
      </c>
      <c r="D190" s="231">
        <v>2019</v>
      </c>
      <c r="E190" s="229" t="s">
        <v>1233</v>
      </c>
      <c r="F190" s="231" t="s">
        <v>365</v>
      </c>
      <c r="G190" s="205" t="s">
        <v>177</v>
      </c>
      <c r="H190" s="231"/>
      <c r="I190" s="207" t="s">
        <v>293</v>
      </c>
      <c r="J190" s="205" t="s">
        <v>361</v>
      </c>
      <c r="K190" s="205" t="s">
        <v>239</v>
      </c>
      <c r="L190" s="231"/>
      <c r="M190" s="225"/>
    </row>
    <row r="191" spans="1:13" ht="17.25" x14ac:dyDescent="0.3">
      <c r="A191" s="228" t="s">
        <v>709</v>
      </c>
      <c r="B191" s="229" t="s">
        <v>974</v>
      </c>
      <c r="C191" s="230" t="s">
        <v>418</v>
      </c>
      <c r="D191" s="231">
        <v>2019</v>
      </c>
      <c r="E191" s="229" t="s">
        <v>1234</v>
      </c>
      <c r="F191" s="231" t="s">
        <v>365</v>
      </c>
      <c r="G191" s="205" t="s">
        <v>177</v>
      </c>
      <c r="H191" s="231"/>
      <c r="I191" s="207" t="s">
        <v>293</v>
      </c>
      <c r="J191" s="205" t="s">
        <v>361</v>
      </c>
      <c r="K191" s="205" t="s">
        <v>239</v>
      </c>
      <c r="L191" s="259" t="s">
        <v>1367</v>
      </c>
      <c r="M191" s="261" t="s">
        <v>1370</v>
      </c>
    </row>
    <row r="192" spans="1:13" ht="17.25" x14ac:dyDescent="0.3">
      <c r="A192" s="228" t="s">
        <v>710</v>
      </c>
      <c r="B192" s="229" t="s">
        <v>975</v>
      </c>
      <c r="C192" s="230" t="s">
        <v>423</v>
      </c>
      <c r="D192" s="231">
        <v>2019</v>
      </c>
      <c r="E192" s="229" t="s">
        <v>1235</v>
      </c>
      <c r="F192" s="231" t="s">
        <v>365</v>
      </c>
      <c r="G192" s="205" t="s">
        <v>177</v>
      </c>
      <c r="H192" s="231"/>
      <c r="I192" s="207" t="s">
        <v>293</v>
      </c>
      <c r="J192" s="205" t="s">
        <v>361</v>
      </c>
      <c r="K192" s="205" t="s">
        <v>239</v>
      </c>
      <c r="L192" s="231"/>
      <c r="M192" s="225"/>
    </row>
    <row r="193" spans="1:13" ht="17.25" x14ac:dyDescent="0.3">
      <c r="A193" s="228" t="s">
        <v>711</v>
      </c>
      <c r="B193" s="229" t="s">
        <v>976</v>
      </c>
      <c r="C193" s="230" t="s">
        <v>418</v>
      </c>
      <c r="D193" s="231">
        <v>2019</v>
      </c>
      <c r="E193" s="229" t="s">
        <v>1235</v>
      </c>
      <c r="F193" s="231" t="s">
        <v>365</v>
      </c>
      <c r="G193" s="205" t="s">
        <v>177</v>
      </c>
      <c r="H193" s="231"/>
      <c r="I193" s="207" t="s">
        <v>293</v>
      </c>
      <c r="J193" s="205" t="s">
        <v>361</v>
      </c>
      <c r="K193" s="205" t="s">
        <v>239</v>
      </c>
      <c r="L193" s="231"/>
      <c r="M193" s="225"/>
    </row>
    <row r="194" spans="1:13" ht="17.25" x14ac:dyDescent="0.3">
      <c r="A194" s="228" t="s">
        <v>712</v>
      </c>
      <c r="B194" s="229" t="s">
        <v>977</v>
      </c>
      <c r="C194" s="230" t="s">
        <v>418</v>
      </c>
      <c r="D194" s="231">
        <v>2017</v>
      </c>
      <c r="E194" s="229" t="s">
        <v>1235</v>
      </c>
      <c r="F194" s="231" t="s">
        <v>365</v>
      </c>
      <c r="G194" s="205" t="s">
        <v>177</v>
      </c>
      <c r="H194" s="231"/>
      <c r="I194" s="207" t="s">
        <v>293</v>
      </c>
      <c r="J194" s="205" t="s">
        <v>361</v>
      </c>
      <c r="K194" s="205" t="s">
        <v>239</v>
      </c>
      <c r="L194" s="231"/>
      <c r="M194" s="225"/>
    </row>
    <row r="195" spans="1:13" ht="17.25" x14ac:dyDescent="0.3">
      <c r="A195" s="228" t="s">
        <v>713</v>
      </c>
      <c r="B195" s="229" t="s">
        <v>978</v>
      </c>
      <c r="C195" s="230" t="s">
        <v>418</v>
      </c>
      <c r="D195" s="231">
        <v>2017</v>
      </c>
      <c r="E195" s="229" t="s">
        <v>1235</v>
      </c>
      <c r="F195" s="231" t="s">
        <v>365</v>
      </c>
      <c r="G195" s="205" t="s">
        <v>177</v>
      </c>
      <c r="H195" s="231"/>
      <c r="I195" s="207" t="s">
        <v>293</v>
      </c>
      <c r="J195" s="205" t="s">
        <v>361</v>
      </c>
      <c r="K195" s="205" t="s">
        <v>239</v>
      </c>
      <c r="L195" s="231"/>
      <c r="M195" s="225"/>
    </row>
    <row r="196" spans="1:13" ht="17.25" x14ac:dyDescent="0.3">
      <c r="A196" s="228" t="s">
        <v>714</v>
      </c>
      <c r="B196" s="229" t="s">
        <v>979</v>
      </c>
      <c r="C196" s="230" t="s">
        <v>418</v>
      </c>
      <c r="D196" s="231">
        <v>2017</v>
      </c>
      <c r="E196" s="229" t="s">
        <v>1235</v>
      </c>
      <c r="F196" s="231" t="s">
        <v>365</v>
      </c>
      <c r="G196" s="205" t="s">
        <v>177</v>
      </c>
      <c r="H196" s="231"/>
      <c r="I196" s="207" t="s">
        <v>293</v>
      </c>
      <c r="J196" s="205" t="s">
        <v>361</v>
      </c>
      <c r="K196" s="205" t="s">
        <v>239</v>
      </c>
      <c r="L196" s="231"/>
      <c r="M196" s="225"/>
    </row>
    <row r="197" spans="1:13" ht="17.25" x14ac:dyDescent="0.3">
      <c r="A197" s="228" t="s">
        <v>715</v>
      </c>
      <c r="B197" s="229" t="s">
        <v>980</v>
      </c>
      <c r="C197" s="230" t="s">
        <v>418</v>
      </c>
      <c r="D197" s="231">
        <v>2017</v>
      </c>
      <c r="E197" s="229" t="s">
        <v>1235</v>
      </c>
      <c r="F197" s="231" t="s">
        <v>365</v>
      </c>
      <c r="G197" s="205" t="s">
        <v>177</v>
      </c>
      <c r="H197" s="231"/>
      <c r="I197" s="207" t="s">
        <v>293</v>
      </c>
      <c r="J197" s="205" t="s">
        <v>361</v>
      </c>
      <c r="K197" s="205" t="s">
        <v>239</v>
      </c>
      <c r="L197" s="231"/>
      <c r="M197" s="225"/>
    </row>
    <row r="198" spans="1:13" ht="17.25" x14ac:dyDescent="0.3">
      <c r="A198" s="228" t="s">
        <v>716</v>
      </c>
      <c r="B198" s="229" t="s">
        <v>981</v>
      </c>
      <c r="C198" s="230" t="s">
        <v>418</v>
      </c>
      <c r="D198" s="231">
        <v>2017</v>
      </c>
      <c r="E198" s="229" t="s">
        <v>1235</v>
      </c>
      <c r="F198" s="231" t="s">
        <v>365</v>
      </c>
      <c r="G198" s="205" t="s">
        <v>177</v>
      </c>
      <c r="H198" s="231"/>
      <c r="I198" s="207" t="s">
        <v>293</v>
      </c>
      <c r="J198" s="205" t="s">
        <v>361</v>
      </c>
      <c r="K198" s="205" t="s">
        <v>239</v>
      </c>
      <c r="L198" s="231"/>
      <c r="M198" s="225"/>
    </row>
    <row r="199" spans="1:13" ht="17.25" x14ac:dyDescent="0.3">
      <c r="A199" s="228" t="s">
        <v>717</v>
      </c>
      <c r="B199" s="229" t="s">
        <v>982</v>
      </c>
      <c r="C199" s="230" t="s">
        <v>420</v>
      </c>
      <c r="D199" s="231">
        <v>2017</v>
      </c>
      <c r="E199" s="229" t="s">
        <v>1235</v>
      </c>
      <c r="F199" s="231" t="s">
        <v>365</v>
      </c>
      <c r="G199" s="205" t="s">
        <v>177</v>
      </c>
      <c r="H199" s="231"/>
      <c r="I199" s="207" t="s">
        <v>293</v>
      </c>
      <c r="J199" s="205" t="s">
        <v>361</v>
      </c>
      <c r="K199" s="205" t="s">
        <v>239</v>
      </c>
      <c r="L199" s="231"/>
      <c r="M199" s="225"/>
    </row>
    <row r="200" spans="1:13" ht="17.25" x14ac:dyDescent="0.3">
      <c r="A200" s="228" t="s">
        <v>718</v>
      </c>
      <c r="B200" s="229" t="s">
        <v>983</v>
      </c>
      <c r="C200" s="230" t="s">
        <v>423</v>
      </c>
      <c r="D200" s="231">
        <v>2017</v>
      </c>
      <c r="E200" s="229" t="s">
        <v>1235</v>
      </c>
      <c r="F200" s="231" t="s">
        <v>382</v>
      </c>
      <c r="G200" s="205" t="s">
        <v>177</v>
      </c>
      <c r="H200" s="231"/>
      <c r="I200" s="207" t="s">
        <v>293</v>
      </c>
      <c r="J200" s="205" t="s">
        <v>361</v>
      </c>
      <c r="K200" s="205" t="s">
        <v>239</v>
      </c>
      <c r="L200" s="231"/>
      <c r="M200" s="225"/>
    </row>
    <row r="201" spans="1:13" ht="17.25" x14ac:dyDescent="0.3">
      <c r="A201" s="228" t="s">
        <v>719</v>
      </c>
      <c r="B201" s="229" t="s">
        <v>984</v>
      </c>
      <c r="C201" s="230" t="s">
        <v>1390</v>
      </c>
      <c r="D201" s="231">
        <v>2019</v>
      </c>
      <c r="E201" s="229" t="s">
        <v>1235</v>
      </c>
      <c r="F201" s="231" t="s">
        <v>382</v>
      </c>
      <c r="G201" s="205" t="s">
        <v>177</v>
      </c>
      <c r="H201" s="231"/>
      <c r="I201" s="207" t="s">
        <v>293</v>
      </c>
      <c r="J201" s="205" t="s">
        <v>361</v>
      </c>
      <c r="K201" s="205" t="s">
        <v>239</v>
      </c>
      <c r="L201" s="231"/>
      <c r="M201" s="225"/>
    </row>
    <row r="202" spans="1:13" ht="17.25" x14ac:dyDescent="0.3">
      <c r="A202" s="228" t="s">
        <v>720</v>
      </c>
      <c r="B202" s="229" t="s">
        <v>985</v>
      </c>
      <c r="C202" s="230"/>
      <c r="D202" s="231">
        <v>2019</v>
      </c>
      <c r="E202" s="229" t="s">
        <v>1235</v>
      </c>
      <c r="F202" s="231" t="s">
        <v>382</v>
      </c>
      <c r="G202" s="205" t="s">
        <v>177</v>
      </c>
      <c r="H202" s="231"/>
      <c r="I202" s="207" t="s">
        <v>293</v>
      </c>
      <c r="J202" s="205" t="s">
        <v>361</v>
      </c>
      <c r="K202" s="205" t="s">
        <v>239</v>
      </c>
      <c r="L202" s="231"/>
      <c r="M202" s="225"/>
    </row>
    <row r="203" spans="1:13" ht="17.25" x14ac:dyDescent="0.3">
      <c r="A203" s="228" t="s">
        <v>721</v>
      </c>
      <c r="B203" s="229" t="s">
        <v>986</v>
      </c>
      <c r="C203" s="230" t="s">
        <v>420</v>
      </c>
      <c r="D203" s="231">
        <v>2019</v>
      </c>
      <c r="E203" s="229" t="s">
        <v>1235</v>
      </c>
      <c r="F203" s="231" t="s">
        <v>365</v>
      </c>
      <c r="G203" s="205" t="s">
        <v>177</v>
      </c>
      <c r="H203" s="231"/>
      <c r="I203" s="207" t="s">
        <v>293</v>
      </c>
      <c r="J203" s="205" t="s">
        <v>361</v>
      </c>
      <c r="K203" s="205" t="s">
        <v>239</v>
      </c>
      <c r="L203" s="231"/>
      <c r="M203" s="225"/>
    </row>
    <row r="204" spans="1:13" ht="17.25" x14ac:dyDescent="0.3">
      <c r="A204" s="228" t="s">
        <v>722</v>
      </c>
      <c r="B204" s="229" t="s">
        <v>987</v>
      </c>
      <c r="C204" s="230" t="s">
        <v>423</v>
      </c>
      <c r="D204" s="231">
        <v>1430</v>
      </c>
      <c r="E204" s="229" t="s">
        <v>1236</v>
      </c>
      <c r="F204" s="231" t="s">
        <v>365</v>
      </c>
      <c r="G204" s="205" t="s">
        <v>177</v>
      </c>
      <c r="H204" s="231"/>
      <c r="I204" s="207" t="s">
        <v>293</v>
      </c>
      <c r="J204" s="205" t="s">
        <v>361</v>
      </c>
      <c r="K204" s="205" t="s">
        <v>239</v>
      </c>
      <c r="L204" s="259" t="s">
        <v>1367</v>
      </c>
      <c r="M204" s="261" t="s">
        <v>1370</v>
      </c>
    </row>
    <row r="205" spans="1:13" ht="17.25" x14ac:dyDescent="0.3">
      <c r="A205" s="228" t="s">
        <v>723</v>
      </c>
      <c r="B205" s="229" t="s">
        <v>988</v>
      </c>
      <c r="C205" s="230" t="s">
        <v>423</v>
      </c>
      <c r="D205" s="231">
        <v>1429</v>
      </c>
      <c r="E205" s="229" t="s">
        <v>1237</v>
      </c>
      <c r="F205" s="231" t="s">
        <v>365</v>
      </c>
      <c r="G205" s="205" t="s">
        <v>177</v>
      </c>
      <c r="H205" s="231"/>
      <c r="I205" s="207" t="s">
        <v>293</v>
      </c>
      <c r="J205" s="205" t="s">
        <v>361</v>
      </c>
      <c r="K205" s="205" t="s">
        <v>239</v>
      </c>
      <c r="L205" s="259" t="s">
        <v>1367</v>
      </c>
      <c r="M205" s="261" t="s">
        <v>1370</v>
      </c>
    </row>
    <row r="206" spans="1:13" ht="17.25" x14ac:dyDescent="0.3">
      <c r="A206" s="228" t="s">
        <v>724</v>
      </c>
      <c r="B206" s="229" t="s">
        <v>989</v>
      </c>
      <c r="C206" s="230" t="s">
        <v>423</v>
      </c>
      <c r="D206" s="231">
        <v>1428</v>
      </c>
      <c r="E206" s="229" t="s">
        <v>1238</v>
      </c>
      <c r="F206" s="231" t="s">
        <v>365</v>
      </c>
      <c r="G206" s="205" t="s">
        <v>177</v>
      </c>
      <c r="H206" s="231"/>
      <c r="I206" s="207" t="s">
        <v>293</v>
      </c>
      <c r="J206" s="205" t="s">
        <v>361</v>
      </c>
      <c r="K206" s="205" t="s">
        <v>239</v>
      </c>
      <c r="L206" s="259" t="s">
        <v>1367</v>
      </c>
      <c r="M206" s="261" t="s">
        <v>1370</v>
      </c>
    </row>
    <row r="207" spans="1:13" ht="17.25" x14ac:dyDescent="0.3">
      <c r="A207" s="228" t="s">
        <v>725</v>
      </c>
      <c r="B207" s="229" t="s">
        <v>990</v>
      </c>
      <c r="C207" s="230" t="s">
        <v>423</v>
      </c>
      <c r="D207" s="231">
        <v>2019</v>
      </c>
      <c r="E207" s="229" t="s">
        <v>1239</v>
      </c>
      <c r="F207" s="231" t="s">
        <v>365</v>
      </c>
      <c r="G207" s="205" t="s">
        <v>177</v>
      </c>
      <c r="H207" s="231"/>
      <c r="I207" s="207" t="s">
        <v>293</v>
      </c>
      <c r="J207" s="205" t="s">
        <v>361</v>
      </c>
      <c r="K207" s="205" t="s">
        <v>239</v>
      </c>
      <c r="L207" s="231"/>
      <c r="M207" s="225"/>
    </row>
    <row r="208" spans="1:13" ht="17.25" x14ac:dyDescent="0.3">
      <c r="A208" s="228" t="s">
        <v>726</v>
      </c>
      <c r="B208" s="229" t="s">
        <v>991</v>
      </c>
      <c r="C208" s="230" t="s">
        <v>423</v>
      </c>
      <c r="D208" s="231">
        <v>2019</v>
      </c>
      <c r="E208" s="229" t="s">
        <v>1240</v>
      </c>
      <c r="F208" s="231" t="s">
        <v>365</v>
      </c>
      <c r="G208" s="205" t="s">
        <v>177</v>
      </c>
      <c r="H208" s="231"/>
      <c r="I208" s="207" t="s">
        <v>293</v>
      </c>
      <c r="J208" s="205" t="s">
        <v>361</v>
      </c>
      <c r="K208" s="205" t="s">
        <v>239</v>
      </c>
      <c r="L208" s="231"/>
      <c r="M208" s="225"/>
    </row>
    <row r="209" spans="1:13" ht="17.25" x14ac:dyDescent="0.3">
      <c r="A209" s="228" t="s">
        <v>727</v>
      </c>
      <c r="B209" s="229" t="s">
        <v>992</v>
      </c>
      <c r="C209" s="230" t="s">
        <v>209</v>
      </c>
      <c r="D209" s="231">
        <v>2019</v>
      </c>
      <c r="E209" s="229" t="s">
        <v>1241</v>
      </c>
      <c r="F209" s="231" t="s">
        <v>365</v>
      </c>
      <c r="G209" s="205" t="s">
        <v>177</v>
      </c>
      <c r="H209" s="231"/>
      <c r="I209" s="207" t="s">
        <v>293</v>
      </c>
      <c r="J209" s="205" t="s">
        <v>361</v>
      </c>
      <c r="K209" s="205" t="s">
        <v>239</v>
      </c>
      <c r="L209" s="231" t="s">
        <v>1367</v>
      </c>
      <c r="M209" s="261" t="s">
        <v>1370</v>
      </c>
    </row>
    <row r="210" spans="1:13" ht="17.25" x14ac:dyDescent="0.3">
      <c r="A210" s="228" t="s">
        <v>728</v>
      </c>
      <c r="B210" s="229" t="s">
        <v>993</v>
      </c>
      <c r="C210" s="230" t="s">
        <v>418</v>
      </c>
      <c r="D210" s="231">
        <v>2019</v>
      </c>
      <c r="E210" s="229" t="s">
        <v>1242</v>
      </c>
      <c r="F210" s="231" t="s">
        <v>365</v>
      </c>
      <c r="G210" s="205" t="s">
        <v>177</v>
      </c>
      <c r="H210" s="231"/>
      <c r="I210" s="207" t="s">
        <v>293</v>
      </c>
      <c r="J210" s="205" t="s">
        <v>361</v>
      </c>
      <c r="K210" s="205" t="s">
        <v>239</v>
      </c>
      <c r="L210" s="231"/>
      <c r="M210" s="225"/>
    </row>
    <row r="211" spans="1:13" ht="17.25" x14ac:dyDescent="0.3">
      <c r="A211" s="228" t="s">
        <v>729</v>
      </c>
      <c r="B211" s="229" t="s">
        <v>994</v>
      </c>
      <c r="C211" s="230" t="s">
        <v>209</v>
      </c>
      <c r="D211" s="231">
        <v>1429</v>
      </c>
      <c r="E211" s="229" t="s">
        <v>1243</v>
      </c>
      <c r="F211" s="231" t="s">
        <v>365</v>
      </c>
      <c r="G211" s="205" t="s">
        <v>177</v>
      </c>
      <c r="H211" s="231"/>
      <c r="I211" s="207" t="s">
        <v>293</v>
      </c>
      <c r="J211" s="205" t="s">
        <v>361</v>
      </c>
      <c r="K211" s="205" t="s">
        <v>239</v>
      </c>
      <c r="L211" s="259" t="s">
        <v>1367</v>
      </c>
      <c r="M211" s="261" t="s">
        <v>1370</v>
      </c>
    </row>
    <row r="212" spans="1:13" ht="17.25" x14ac:dyDescent="0.3">
      <c r="A212" s="228" t="s">
        <v>252</v>
      </c>
      <c r="B212" s="229" t="s">
        <v>995</v>
      </c>
      <c r="C212" s="230" t="s">
        <v>209</v>
      </c>
      <c r="D212" s="231">
        <v>1428</v>
      </c>
      <c r="E212" s="229" t="s">
        <v>1244</v>
      </c>
      <c r="F212" s="231" t="s">
        <v>365</v>
      </c>
      <c r="G212" s="205" t="s">
        <v>177</v>
      </c>
      <c r="H212" s="231"/>
      <c r="I212" s="207" t="s">
        <v>293</v>
      </c>
      <c r="J212" s="205" t="s">
        <v>361</v>
      </c>
      <c r="K212" s="205" t="s">
        <v>239</v>
      </c>
      <c r="L212" s="259" t="s">
        <v>1367</v>
      </c>
      <c r="M212" s="261" t="s">
        <v>1370</v>
      </c>
    </row>
    <row r="213" spans="1:13" ht="17.25" x14ac:dyDescent="0.3">
      <c r="A213" s="228" t="s">
        <v>730</v>
      </c>
      <c r="B213" s="229" t="s">
        <v>996</v>
      </c>
      <c r="C213" s="230" t="s">
        <v>418</v>
      </c>
      <c r="D213" s="231">
        <v>2019</v>
      </c>
      <c r="E213" s="229" t="s">
        <v>1245</v>
      </c>
      <c r="F213" s="231" t="s">
        <v>365</v>
      </c>
      <c r="G213" s="205" t="s">
        <v>177</v>
      </c>
      <c r="H213" s="231"/>
      <c r="I213" s="207" t="s">
        <v>293</v>
      </c>
      <c r="J213" s="205" t="s">
        <v>361</v>
      </c>
      <c r="K213" s="205" t="s">
        <v>239</v>
      </c>
      <c r="L213" s="231"/>
      <c r="M213" s="225"/>
    </row>
    <row r="214" spans="1:13" ht="17.25" x14ac:dyDescent="0.3">
      <c r="A214" s="228" t="s">
        <v>731</v>
      </c>
      <c r="B214" s="229" t="s">
        <v>997</v>
      </c>
      <c r="C214" s="230" t="s">
        <v>420</v>
      </c>
      <c r="D214" s="231">
        <v>2019</v>
      </c>
      <c r="E214" s="229" t="s">
        <v>1246</v>
      </c>
      <c r="F214" s="231" t="s">
        <v>365</v>
      </c>
      <c r="G214" s="205" t="s">
        <v>177</v>
      </c>
      <c r="H214" s="231"/>
      <c r="I214" s="207" t="s">
        <v>293</v>
      </c>
      <c r="J214" s="205" t="s">
        <v>361</v>
      </c>
      <c r="K214" s="205" t="s">
        <v>239</v>
      </c>
      <c r="L214" s="259" t="s">
        <v>1367</v>
      </c>
      <c r="M214" s="261" t="s">
        <v>1370</v>
      </c>
    </row>
    <row r="215" spans="1:13" ht="17.25" x14ac:dyDescent="0.3">
      <c r="A215" s="228" t="s">
        <v>732</v>
      </c>
      <c r="B215" s="229" t="s">
        <v>998</v>
      </c>
      <c r="C215" s="230" t="s">
        <v>420</v>
      </c>
      <c r="D215" s="231">
        <v>2019</v>
      </c>
      <c r="E215" s="229" t="s">
        <v>1247</v>
      </c>
      <c r="F215" s="231" t="s">
        <v>365</v>
      </c>
      <c r="G215" s="205" t="s">
        <v>177</v>
      </c>
      <c r="H215" s="231"/>
      <c r="I215" s="207" t="s">
        <v>293</v>
      </c>
      <c r="J215" s="205" t="s">
        <v>361</v>
      </c>
      <c r="K215" s="205" t="s">
        <v>239</v>
      </c>
      <c r="L215" s="231"/>
      <c r="M215" s="225"/>
    </row>
    <row r="216" spans="1:13" ht="17.25" x14ac:dyDescent="0.3">
      <c r="A216" s="228" t="s">
        <v>733</v>
      </c>
      <c r="B216" s="229" t="s">
        <v>999</v>
      </c>
      <c r="C216" s="230" t="s">
        <v>423</v>
      </c>
      <c r="D216" s="231">
        <v>2019</v>
      </c>
      <c r="E216" s="229" t="s">
        <v>1248</v>
      </c>
      <c r="F216" s="231" t="s">
        <v>365</v>
      </c>
      <c r="G216" s="205" t="s">
        <v>177</v>
      </c>
      <c r="H216" s="231"/>
      <c r="I216" s="207" t="s">
        <v>293</v>
      </c>
      <c r="J216" s="205" t="s">
        <v>361</v>
      </c>
      <c r="K216" s="205" t="s">
        <v>239</v>
      </c>
      <c r="L216" s="231"/>
      <c r="M216" s="225"/>
    </row>
    <row r="217" spans="1:13" ht="17.25" x14ac:dyDescent="0.3">
      <c r="A217" s="228" t="s">
        <v>734</v>
      </c>
      <c r="B217" s="229" t="s">
        <v>1000</v>
      </c>
      <c r="C217" s="230" t="s">
        <v>418</v>
      </c>
      <c r="D217" s="231">
        <v>2019</v>
      </c>
      <c r="E217" s="229" t="s">
        <v>1248</v>
      </c>
      <c r="F217" s="231" t="s">
        <v>365</v>
      </c>
      <c r="G217" s="205" t="s">
        <v>177</v>
      </c>
      <c r="H217" s="231"/>
      <c r="I217" s="207" t="s">
        <v>293</v>
      </c>
      <c r="J217" s="205" t="s">
        <v>361</v>
      </c>
      <c r="K217" s="205" t="s">
        <v>239</v>
      </c>
      <c r="L217" s="231"/>
      <c r="M217" s="225"/>
    </row>
    <row r="218" spans="1:13" ht="17.25" x14ac:dyDescent="0.3">
      <c r="A218" s="228" t="s">
        <v>735</v>
      </c>
      <c r="B218" s="229" t="s">
        <v>1001</v>
      </c>
      <c r="C218" s="230" t="s">
        <v>423</v>
      </c>
      <c r="D218" s="231">
        <v>2019</v>
      </c>
      <c r="E218" s="229" t="s">
        <v>1249</v>
      </c>
      <c r="F218" s="231" t="s">
        <v>365</v>
      </c>
      <c r="G218" s="205" t="s">
        <v>177</v>
      </c>
      <c r="H218" s="231"/>
      <c r="I218" s="207" t="s">
        <v>293</v>
      </c>
      <c r="J218" s="205" t="s">
        <v>361</v>
      </c>
      <c r="K218" s="205" t="s">
        <v>239</v>
      </c>
      <c r="L218" s="259" t="s">
        <v>1366</v>
      </c>
      <c r="M218" s="261" t="s">
        <v>1370</v>
      </c>
    </row>
    <row r="219" spans="1:13" ht="17.25" x14ac:dyDescent="0.3">
      <c r="A219" s="228" t="s">
        <v>736</v>
      </c>
      <c r="B219" s="229" t="s">
        <v>1002</v>
      </c>
      <c r="C219" s="230" t="s">
        <v>209</v>
      </c>
      <c r="D219" s="231">
        <v>1429</v>
      </c>
      <c r="E219" s="229" t="s">
        <v>1250</v>
      </c>
      <c r="F219" s="231" t="s">
        <v>365</v>
      </c>
      <c r="G219" s="205" t="s">
        <v>177</v>
      </c>
      <c r="H219" s="231"/>
      <c r="I219" s="207" t="s">
        <v>293</v>
      </c>
      <c r="J219" s="205" t="s">
        <v>361</v>
      </c>
      <c r="K219" s="205" t="s">
        <v>239</v>
      </c>
      <c r="L219" s="259" t="s">
        <v>1367</v>
      </c>
      <c r="M219" s="261" t="s">
        <v>1370</v>
      </c>
    </row>
    <row r="220" spans="1:13" ht="17.25" x14ac:dyDescent="0.3">
      <c r="A220" s="228" t="s">
        <v>737</v>
      </c>
      <c r="B220" s="229" t="s">
        <v>1003</v>
      </c>
      <c r="C220" s="230" t="s">
        <v>418</v>
      </c>
      <c r="D220" s="231">
        <v>1436</v>
      </c>
      <c r="E220" s="229" t="s">
        <v>1251</v>
      </c>
      <c r="F220" s="231" t="s">
        <v>365</v>
      </c>
      <c r="G220" s="205" t="s">
        <v>177</v>
      </c>
      <c r="H220" s="231"/>
      <c r="I220" s="207" t="s">
        <v>293</v>
      </c>
      <c r="J220" s="205" t="s">
        <v>361</v>
      </c>
      <c r="K220" s="205" t="s">
        <v>239</v>
      </c>
      <c r="L220" s="259" t="s">
        <v>1367</v>
      </c>
      <c r="M220" s="261" t="s">
        <v>1370</v>
      </c>
    </row>
    <row r="221" spans="1:13" ht="17.25" x14ac:dyDescent="0.3">
      <c r="A221" s="228" t="s">
        <v>738</v>
      </c>
      <c r="B221" s="229" t="s">
        <v>1004</v>
      </c>
      <c r="C221" s="230" t="s">
        <v>418</v>
      </c>
      <c r="D221" s="231">
        <v>2021</v>
      </c>
      <c r="E221" s="229" t="s">
        <v>1252</v>
      </c>
      <c r="F221" s="231" t="s">
        <v>365</v>
      </c>
      <c r="G221" s="205" t="s">
        <v>177</v>
      </c>
      <c r="H221" s="231"/>
      <c r="I221" s="207" t="s">
        <v>293</v>
      </c>
      <c r="J221" s="205" t="s">
        <v>361</v>
      </c>
      <c r="K221" s="205" t="s">
        <v>239</v>
      </c>
      <c r="L221" s="259" t="s">
        <v>1367</v>
      </c>
      <c r="M221" s="261" t="s">
        <v>1370</v>
      </c>
    </row>
    <row r="222" spans="1:13" ht="17.25" x14ac:dyDescent="0.3">
      <c r="A222" s="228" t="s">
        <v>739</v>
      </c>
      <c r="B222" s="229" t="s">
        <v>1005</v>
      </c>
      <c r="C222" s="230" t="s">
        <v>418</v>
      </c>
      <c r="D222" s="231">
        <v>2019</v>
      </c>
      <c r="E222" s="229" t="s">
        <v>1253</v>
      </c>
      <c r="F222" s="231" t="s">
        <v>365</v>
      </c>
      <c r="G222" s="205" t="s">
        <v>177</v>
      </c>
      <c r="H222" s="231"/>
      <c r="I222" s="207" t="s">
        <v>293</v>
      </c>
      <c r="J222" s="205" t="s">
        <v>361</v>
      </c>
      <c r="K222" s="205" t="s">
        <v>239</v>
      </c>
      <c r="L222" s="231"/>
      <c r="M222" s="225"/>
    </row>
    <row r="223" spans="1:13" ht="17.25" x14ac:dyDescent="0.3">
      <c r="A223" s="228" t="s">
        <v>740</v>
      </c>
      <c r="B223" s="229" t="s">
        <v>1006</v>
      </c>
      <c r="C223" s="230" t="s">
        <v>423</v>
      </c>
      <c r="D223" s="231">
        <v>1433</v>
      </c>
      <c r="E223" s="229" t="s">
        <v>1254</v>
      </c>
      <c r="F223" s="231" t="s">
        <v>365</v>
      </c>
      <c r="G223" s="205" t="s">
        <v>177</v>
      </c>
      <c r="H223" s="231"/>
      <c r="I223" s="207" t="s">
        <v>293</v>
      </c>
      <c r="J223" s="205" t="s">
        <v>361</v>
      </c>
      <c r="K223" s="205" t="s">
        <v>239</v>
      </c>
      <c r="L223" s="259" t="s">
        <v>1367</v>
      </c>
      <c r="M223" s="261" t="s">
        <v>1370</v>
      </c>
    </row>
    <row r="224" spans="1:13" ht="17.25" x14ac:dyDescent="0.3">
      <c r="A224" s="228" t="s">
        <v>741</v>
      </c>
      <c r="B224" s="229" t="s">
        <v>1007</v>
      </c>
      <c r="C224" s="230" t="s">
        <v>209</v>
      </c>
      <c r="D224" s="231">
        <v>2019</v>
      </c>
      <c r="E224" s="229" t="s">
        <v>1255</v>
      </c>
      <c r="F224" s="231" t="s">
        <v>365</v>
      </c>
      <c r="G224" s="205" t="s">
        <v>177</v>
      </c>
      <c r="H224" s="231"/>
      <c r="I224" s="207" t="s">
        <v>293</v>
      </c>
      <c r="J224" s="205" t="s">
        <v>361</v>
      </c>
      <c r="K224" s="205" t="s">
        <v>239</v>
      </c>
      <c r="L224" s="259" t="s">
        <v>1367</v>
      </c>
      <c r="M224" s="261" t="s">
        <v>1370</v>
      </c>
    </row>
    <row r="225" spans="1:13" ht="17.25" x14ac:dyDescent="0.3">
      <c r="A225" s="228" t="s">
        <v>742</v>
      </c>
      <c r="B225" s="229" t="s">
        <v>1008</v>
      </c>
      <c r="C225" s="230"/>
      <c r="D225" s="231">
        <v>2018</v>
      </c>
      <c r="E225" s="229" t="s">
        <v>1256</v>
      </c>
      <c r="F225" s="231" t="s">
        <v>365</v>
      </c>
      <c r="G225" s="205" t="s">
        <v>177</v>
      </c>
      <c r="H225" s="231"/>
      <c r="I225" s="207" t="s">
        <v>293</v>
      </c>
      <c r="J225" s="205" t="s">
        <v>361</v>
      </c>
      <c r="K225" s="205" t="s">
        <v>239</v>
      </c>
      <c r="L225" s="259" t="s">
        <v>1367</v>
      </c>
      <c r="M225" s="261" t="s">
        <v>1370</v>
      </c>
    </row>
    <row r="226" spans="1:13" ht="17.25" x14ac:dyDescent="0.3">
      <c r="A226" s="228" t="s">
        <v>743</v>
      </c>
      <c r="B226" s="229" t="s">
        <v>1009</v>
      </c>
      <c r="C226" s="230" t="s">
        <v>418</v>
      </c>
      <c r="D226" s="231">
        <v>2019</v>
      </c>
      <c r="E226" s="229" t="s">
        <v>1257</v>
      </c>
      <c r="F226" s="231" t="s">
        <v>365</v>
      </c>
      <c r="G226" s="205" t="s">
        <v>177</v>
      </c>
      <c r="H226" s="231"/>
      <c r="I226" s="207" t="s">
        <v>293</v>
      </c>
      <c r="J226" s="205" t="s">
        <v>361</v>
      </c>
      <c r="K226" s="205" t="s">
        <v>239</v>
      </c>
      <c r="L226" s="231"/>
      <c r="M226" s="225"/>
    </row>
    <row r="227" spans="1:13" ht="17.25" x14ac:dyDescent="0.3">
      <c r="A227" s="228" t="s">
        <v>744</v>
      </c>
      <c r="B227" s="229" t="s">
        <v>1010</v>
      </c>
      <c r="C227" s="230" t="s">
        <v>418</v>
      </c>
      <c r="D227" s="231">
        <v>2019</v>
      </c>
      <c r="E227" s="229" t="s">
        <v>1258</v>
      </c>
      <c r="F227" s="231" t="s">
        <v>365</v>
      </c>
      <c r="G227" s="205" t="s">
        <v>177</v>
      </c>
      <c r="H227" s="231"/>
      <c r="I227" s="207" t="s">
        <v>293</v>
      </c>
      <c r="J227" s="205" t="s">
        <v>361</v>
      </c>
      <c r="K227" s="205" t="s">
        <v>239</v>
      </c>
      <c r="L227" s="259" t="s">
        <v>1367</v>
      </c>
      <c r="M227" s="261" t="s">
        <v>1370</v>
      </c>
    </row>
    <row r="228" spans="1:13" ht="17.25" x14ac:dyDescent="0.3">
      <c r="A228" s="228" t="s">
        <v>745</v>
      </c>
      <c r="B228" s="229" t="s">
        <v>1011</v>
      </c>
      <c r="C228" s="230"/>
      <c r="D228" s="231">
        <v>2019</v>
      </c>
      <c r="E228" s="229" t="s">
        <v>1086</v>
      </c>
      <c r="F228" s="231" t="s">
        <v>365</v>
      </c>
      <c r="G228" s="205" t="s">
        <v>177</v>
      </c>
      <c r="H228" s="231"/>
      <c r="I228" s="207" t="s">
        <v>293</v>
      </c>
      <c r="J228" s="205" t="s">
        <v>361</v>
      </c>
      <c r="K228" s="205" t="s">
        <v>239</v>
      </c>
      <c r="L228" s="231"/>
      <c r="M228" s="225"/>
    </row>
    <row r="229" spans="1:13" ht="17.25" x14ac:dyDescent="0.3">
      <c r="A229" s="228" t="s">
        <v>746</v>
      </c>
      <c r="B229" s="229" t="s">
        <v>1012</v>
      </c>
      <c r="C229" s="230" t="s">
        <v>1386</v>
      </c>
      <c r="D229" s="231">
        <v>2019</v>
      </c>
      <c r="E229" s="229" t="s">
        <v>1259</v>
      </c>
      <c r="F229" s="231" t="s">
        <v>365</v>
      </c>
      <c r="G229" s="205" t="s">
        <v>177</v>
      </c>
      <c r="H229" s="231"/>
      <c r="I229" s="207" t="s">
        <v>293</v>
      </c>
      <c r="J229" s="205" t="s">
        <v>361</v>
      </c>
      <c r="K229" s="205" t="s">
        <v>239</v>
      </c>
      <c r="L229" s="259" t="s">
        <v>1366</v>
      </c>
      <c r="M229" s="261" t="s">
        <v>1370</v>
      </c>
    </row>
    <row r="230" spans="1:13" ht="17.25" x14ac:dyDescent="0.3">
      <c r="A230" s="228" t="s">
        <v>747</v>
      </c>
      <c r="B230" s="229" t="s">
        <v>1013</v>
      </c>
      <c r="C230" s="230" t="s">
        <v>423</v>
      </c>
      <c r="D230" s="231">
        <v>2019</v>
      </c>
      <c r="E230" s="229" t="s">
        <v>1259</v>
      </c>
      <c r="F230" s="231" t="s">
        <v>365</v>
      </c>
      <c r="G230" s="205" t="s">
        <v>177</v>
      </c>
      <c r="H230" s="231"/>
      <c r="I230" s="207" t="s">
        <v>293</v>
      </c>
      <c r="J230" s="205" t="s">
        <v>361</v>
      </c>
      <c r="K230" s="205" t="s">
        <v>239</v>
      </c>
      <c r="L230" s="231"/>
      <c r="M230" s="225"/>
    </row>
    <row r="231" spans="1:13" ht="17.25" x14ac:dyDescent="0.3">
      <c r="A231" s="228" t="s">
        <v>748</v>
      </c>
      <c r="B231" s="229" t="s">
        <v>1014</v>
      </c>
      <c r="C231" s="230" t="s">
        <v>423</v>
      </c>
      <c r="D231" s="231">
        <v>2019</v>
      </c>
      <c r="E231" s="229" t="s">
        <v>1260</v>
      </c>
      <c r="F231" s="231" t="s">
        <v>365</v>
      </c>
      <c r="G231" s="205" t="s">
        <v>177</v>
      </c>
      <c r="H231" s="231"/>
      <c r="I231" s="207" t="s">
        <v>293</v>
      </c>
      <c r="J231" s="205" t="s">
        <v>361</v>
      </c>
      <c r="K231" s="205" t="s">
        <v>239</v>
      </c>
      <c r="L231" s="231"/>
      <c r="M231" s="225"/>
    </row>
    <row r="232" spans="1:13" ht="17.25" x14ac:dyDescent="0.3">
      <c r="A232" s="228" t="s">
        <v>749</v>
      </c>
      <c r="B232" s="229" t="s">
        <v>1015</v>
      </c>
      <c r="C232" s="230" t="s">
        <v>209</v>
      </c>
      <c r="D232" s="231">
        <v>1428</v>
      </c>
      <c r="E232" s="229" t="s">
        <v>1261</v>
      </c>
      <c r="F232" s="231" t="s">
        <v>365</v>
      </c>
      <c r="G232" s="205" t="s">
        <v>177</v>
      </c>
      <c r="H232" s="231"/>
      <c r="I232" s="207" t="s">
        <v>293</v>
      </c>
      <c r="J232" s="205" t="s">
        <v>361</v>
      </c>
      <c r="K232" s="205" t="s">
        <v>239</v>
      </c>
      <c r="L232" s="259" t="s">
        <v>1367</v>
      </c>
      <c r="M232" s="261" t="s">
        <v>1370</v>
      </c>
    </row>
    <row r="233" spans="1:13" ht="17.25" x14ac:dyDescent="0.3">
      <c r="A233" s="228" t="s">
        <v>750</v>
      </c>
      <c r="B233" s="229" t="s">
        <v>1016</v>
      </c>
      <c r="C233" s="230" t="s">
        <v>423</v>
      </c>
      <c r="D233" s="231">
        <v>1431</v>
      </c>
      <c r="E233" s="229" t="s">
        <v>1262</v>
      </c>
      <c r="F233" s="231" t="s">
        <v>365</v>
      </c>
      <c r="G233" s="205" t="s">
        <v>177</v>
      </c>
      <c r="H233" s="231"/>
      <c r="I233" s="207" t="s">
        <v>293</v>
      </c>
      <c r="J233" s="205" t="s">
        <v>361</v>
      </c>
      <c r="K233" s="205" t="s">
        <v>239</v>
      </c>
      <c r="L233" s="259" t="s">
        <v>1367</v>
      </c>
      <c r="M233" s="261" t="s">
        <v>1370</v>
      </c>
    </row>
    <row r="234" spans="1:13" ht="17.25" x14ac:dyDescent="0.3">
      <c r="A234" s="228" t="s">
        <v>751</v>
      </c>
      <c r="B234" s="229" t="s">
        <v>1017</v>
      </c>
      <c r="C234" s="230" t="s">
        <v>1386</v>
      </c>
      <c r="D234" s="231">
        <v>1435</v>
      </c>
      <c r="E234" s="229" t="s">
        <v>1263</v>
      </c>
      <c r="F234" s="231" t="s">
        <v>365</v>
      </c>
      <c r="G234" s="205" t="s">
        <v>177</v>
      </c>
      <c r="H234" s="231"/>
      <c r="I234" s="207" t="s">
        <v>293</v>
      </c>
      <c r="J234" s="205" t="s">
        <v>361</v>
      </c>
      <c r="K234" s="205" t="s">
        <v>239</v>
      </c>
      <c r="L234" s="259" t="s">
        <v>1367</v>
      </c>
      <c r="M234" s="261" t="s">
        <v>1370</v>
      </c>
    </row>
    <row r="235" spans="1:13" ht="17.25" x14ac:dyDescent="0.3">
      <c r="A235" s="228" t="s">
        <v>416</v>
      </c>
      <c r="B235" s="229" t="s">
        <v>1018</v>
      </c>
      <c r="C235" s="230" t="s">
        <v>209</v>
      </c>
      <c r="D235" s="231">
        <v>2019</v>
      </c>
      <c r="E235" s="229" t="s">
        <v>1264</v>
      </c>
      <c r="F235" s="231" t="s">
        <v>365</v>
      </c>
      <c r="G235" s="205" t="s">
        <v>177</v>
      </c>
      <c r="H235" s="231"/>
      <c r="I235" s="207" t="s">
        <v>293</v>
      </c>
      <c r="J235" s="205" t="s">
        <v>361</v>
      </c>
      <c r="K235" s="205" t="s">
        <v>239</v>
      </c>
      <c r="L235" s="231"/>
      <c r="M235" s="225"/>
    </row>
    <row r="236" spans="1:13" ht="17.25" x14ac:dyDescent="0.3">
      <c r="A236" s="228" t="s">
        <v>752</v>
      </c>
      <c r="B236" s="229" t="s">
        <v>1019</v>
      </c>
      <c r="C236" s="230" t="s">
        <v>418</v>
      </c>
      <c r="D236" s="231">
        <v>2019</v>
      </c>
      <c r="E236" s="229" t="s">
        <v>1265</v>
      </c>
      <c r="F236" s="231" t="s">
        <v>365</v>
      </c>
      <c r="G236" s="205" t="s">
        <v>177</v>
      </c>
      <c r="H236" s="231"/>
      <c r="I236" s="207" t="s">
        <v>293</v>
      </c>
      <c r="J236" s="205" t="s">
        <v>361</v>
      </c>
      <c r="K236" s="205" t="s">
        <v>239</v>
      </c>
      <c r="L236" s="259" t="s">
        <v>1367</v>
      </c>
      <c r="M236" s="261" t="s">
        <v>1370</v>
      </c>
    </row>
    <row r="237" spans="1:13" ht="17.25" x14ac:dyDescent="0.3">
      <c r="A237" s="228" t="s">
        <v>753</v>
      </c>
      <c r="B237" s="229" t="s">
        <v>1020</v>
      </c>
      <c r="C237" s="230"/>
      <c r="D237" s="231">
        <v>2019</v>
      </c>
      <c r="E237" s="229" t="s">
        <v>1266</v>
      </c>
      <c r="F237" s="231" t="s">
        <v>365</v>
      </c>
      <c r="G237" s="205" t="s">
        <v>177</v>
      </c>
      <c r="H237" s="231"/>
      <c r="I237" s="207" t="s">
        <v>293</v>
      </c>
      <c r="J237" s="205" t="s">
        <v>361</v>
      </c>
      <c r="K237" s="205" t="s">
        <v>239</v>
      </c>
      <c r="L237" s="231"/>
      <c r="M237" s="225"/>
    </row>
    <row r="238" spans="1:13" ht="17.25" x14ac:dyDescent="0.3">
      <c r="A238" s="228" t="s">
        <v>754</v>
      </c>
      <c r="B238" s="229" t="s">
        <v>1021</v>
      </c>
      <c r="C238" s="230" t="s">
        <v>418</v>
      </c>
      <c r="D238" s="231">
        <v>2019</v>
      </c>
      <c r="E238" s="229" t="s">
        <v>1267</v>
      </c>
      <c r="F238" s="231" t="s">
        <v>365</v>
      </c>
      <c r="G238" s="205" t="s">
        <v>177</v>
      </c>
      <c r="H238" s="231"/>
      <c r="I238" s="207" t="s">
        <v>293</v>
      </c>
      <c r="J238" s="205" t="s">
        <v>361</v>
      </c>
      <c r="K238" s="205" t="s">
        <v>239</v>
      </c>
      <c r="L238" s="231"/>
      <c r="M238" s="225"/>
    </row>
    <row r="239" spans="1:13" ht="17.25" x14ac:dyDescent="0.3">
      <c r="A239" s="228" t="s">
        <v>755</v>
      </c>
      <c r="B239" s="229" t="s">
        <v>1022</v>
      </c>
      <c r="C239" s="230" t="s">
        <v>209</v>
      </c>
      <c r="D239" s="231">
        <v>2019</v>
      </c>
      <c r="E239" s="229" t="s">
        <v>1268</v>
      </c>
      <c r="F239" s="231" t="s">
        <v>365</v>
      </c>
      <c r="G239" s="205" t="s">
        <v>177</v>
      </c>
      <c r="H239" s="231"/>
      <c r="I239" s="207" t="s">
        <v>293</v>
      </c>
      <c r="J239" s="205" t="s">
        <v>361</v>
      </c>
      <c r="K239" s="205" t="s">
        <v>239</v>
      </c>
      <c r="L239" s="231"/>
      <c r="M239" s="225"/>
    </row>
    <row r="240" spans="1:13" ht="17.25" x14ac:dyDescent="0.3">
      <c r="A240" s="228" t="s">
        <v>756</v>
      </c>
      <c r="B240" s="229" t="s">
        <v>1023</v>
      </c>
      <c r="C240" s="230" t="s">
        <v>423</v>
      </c>
      <c r="D240" s="231">
        <v>1435</v>
      </c>
      <c r="E240" s="229" t="s">
        <v>1269</v>
      </c>
      <c r="F240" s="231" t="s">
        <v>365</v>
      </c>
      <c r="G240" s="205" t="s">
        <v>177</v>
      </c>
      <c r="H240" s="231"/>
      <c r="I240" s="207" t="s">
        <v>293</v>
      </c>
      <c r="J240" s="205" t="s">
        <v>361</v>
      </c>
      <c r="K240" s="205" t="s">
        <v>239</v>
      </c>
      <c r="L240" s="259" t="s">
        <v>1367</v>
      </c>
      <c r="M240" s="261" t="s">
        <v>1370</v>
      </c>
    </row>
    <row r="241" spans="1:13" ht="17.25" x14ac:dyDescent="0.3">
      <c r="A241" s="228" t="s">
        <v>757</v>
      </c>
      <c r="B241" s="229" t="s">
        <v>1024</v>
      </c>
      <c r="C241" s="230" t="s">
        <v>1386</v>
      </c>
      <c r="D241" s="231">
        <v>2019</v>
      </c>
      <c r="E241" s="229" t="s">
        <v>1270</v>
      </c>
      <c r="F241" s="231" t="s">
        <v>365</v>
      </c>
      <c r="G241" s="205" t="s">
        <v>177</v>
      </c>
      <c r="H241" s="231"/>
      <c r="I241" s="207" t="s">
        <v>293</v>
      </c>
      <c r="J241" s="205" t="s">
        <v>361</v>
      </c>
      <c r="K241" s="205" t="s">
        <v>239</v>
      </c>
      <c r="L241" s="231"/>
      <c r="M241" s="225"/>
    </row>
    <row r="242" spans="1:13" ht="17.25" x14ac:dyDescent="0.3">
      <c r="A242" s="228" t="s">
        <v>758</v>
      </c>
      <c r="B242" s="229" t="s">
        <v>1025</v>
      </c>
      <c r="C242" s="230" t="s">
        <v>423</v>
      </c>
      <c r="D242" s="231">
        <v>2019</v>
      </c>
      <c r="E242" s="229" t="s">
        <v>1271</v>
      </c>
      <c r="F242" s="231" t="s">
        <v>365</v>
      </c>
      <c r="G242" s="205" t="s">
        <v>177</v>
      </c>
      <c r="H242" s="231"/>
      <c r="I242" s="207" t="s">
        <v>293</v>
      </c>
      <c r="J242" s="205" t="s">
        <v>361</v>
      </c>
      <c r="K242" s="205" t="s">
        <v>239</v>
      </c>
      <c r="L242" s="259" t="s">
        <v>1367</v>
      </c>
      <c r="M242" s="261" t="s">
        <v>1370</v>
      </c>
    </row>
    <row r="243" spans="1:13" ht="17.25" x14ac:dyDescent="0.3">
      <c r="A243" s="228" t="s">
        <v>759</v>
      </c>
      <c r="B243" s="229" t="s">
        <v>1026</v>
      </c>
      <c r="C243" s="230" t="s">
        <v>418</v>
      </c>
      <c r="D243" s="231">
        <v>1433</v>
      </c>
      <c r="E243" s="229" t="s">
        <v>1272</v>
      </c>
      <c r="F243" s="231" t="s">
        <v>365</v>
      </c>
      <c r="G243" s="205" t="s">
        <v>177</v>
      </c>
      <c r="H243" s="231"/>
      <c r="I243" s="207" t="s">
        <v>293</v>
      </c>
      <c r="J243" s="205" t="s">
        <v>361</v>
      </c>
      <c r="K243" s="205" t="s">
        <v>239</v>
      </c>
      <c r="L243" s="259" t="s">
        <v>1367</v>
      </c>
      <c r="M243" s="261" t="s">
        <v>1370</v>
      </c>
    </row>
    <row r="244" spans="1:13" ht="17.25" x14ac:dyDescent="0.3">
      <c r="A244" s="228" t="s">
        <v>760</v>
      </c>
      <c r="B244" s="229" t="s">
        <v>1027</v>
      </c>
      <c r="C244" s="230" t="s">
        <v>423</v>
      </c>
      <c r="D244" s="231">
        <v>2019</v>
      </c>
      <c r="E244" s="229" t="s">
        <v>1273</v>
      </c>
      <c r="F244" s="231" t="s">
        <v>365</v>
      </c>
      <c r="G244" s="205" t="s">
        <v>177</v>
      </c>
      <c r="H244" s="231"/>
      <c r="I244" s="207" t="s">
        <v>293</v>
      </c>
      <c r="J244" s="205" t="s">
        <v>361</v>
      </c>
      <c r="K244" s="205" t="s">
        <v>239</v>
      </c>
      <c r="L244" s="259" t="s">
        <v>1369</v>
      </c>
      <c r="M244" s="261" t="s">
        <v>1370</v>
      </c>
    </row>
    <row r="245" spans="1:13" ht="17.25" x14ac:dyDescent="0.3">
      <c r="A245" s="228" t="s">
        <v>761</v>
      </c>
      <c r="B245" s="229" t="s">
        <v>1028</v>
      </c>
      <c r="C245" s="230" t="s">
        <v>423</v>
      </c>
      <c r="D245" s="231">
        <v>2019</v>
      </c>
      <c r="E245" s="229" t="s">
        <v>1274</v>
      </c>
      <c r="F245" s="231" t="s">
        <v>365</v>
      </c>
      <c r="G245" s="205" t="s">
        <v>177</v>
      </c>
      <c r="H245" s="231"/>
      <c r="I245" s="207" t="s">
        <v>293</v>
      </c>
      <c r="J245" s="205" t="s">
        <v>361</v>
      </c>
      <c r="K245" s="205" t="s">
        <v>239</v>
      </c>
      <c r="L245" s="231"/>
      <c r="M245" s="225"/>
    </row>
    <row r="246" spans="1:13" ht="17.25" x14ac:dyDescent="0.3">
      <c r="A246" s="228" t="s">
        <v>762</v>
      </c>
      <c r="B246" s="229" t="s">
        <v>1029</v>
      </c>
      <c r="C246" s="230" t="s">
        <v>423</v>
      </c>
      <c r="D246" s="231">
        <v>2019</v>
      </c>
      <c r="E246" s="229" t="s">
        <v>1275</v>
      </c>
      <c r="F246" s="231" t="s">
        <v>365</v>
      </c>
      <c r="G246" s="205" t="s">
        <v>177</v>
      </c>
      <c r="H246" s="231"/>
      <c r="I246" s="207" t="s">
        <v>293</v>
      </c>
      <c r="J246" s="205" t="s">
        <v>361</v>
      </c>
      <c r="K246" s="205" t="s">
        <v>239</v>
      </c>
      <c r="L246" s="231"/>
      <c r="M246" s="225"/>
    </row>
    <row r="247" spans="1:13" ht="17.25" x14ac:dyDescent="0.3">
      <c r="A247" s="228" t="s">
        <v>763</v>
      </c>
      <c r="B247" s="229" t="s">
        <v>1030</v>
      </c>
      <c r="C247" s="230" t="s">
        <v>423</v>
      </c>
      <c r="D247" s="231">
        <v>2018</v>
      </c>
      <c r="E247" s="229" t="s">
        <v>1276</v>
      </c>
      <c r="F247" s="231" t="s">
        <v>365</v>
      </c>
      <c r="G247" s="205" t="s">
        <v>177</v>
      </c>
      <c r="H247" s="231"/>
      <c r="I247" s="207" t="s">
        <v>293</v>
      </c>
      <c r="J247" s="205" t="s">
        <v>361</v>
      </c>
      <c r="K247" s="205" t="s">
        <v>239</v>
      </c>
      <c r="L247" s="259" t="s">
        <v>1367</v>
      </c>
      <c r="M247" s="261" t="s">
        <v>1370</v>
      </c>
    </row>
    <row r="248" spans="1:13" ht="17.25" x14ac:dyDescent="0.3">
      <c r="A248" s="228" t="s">
        <v>764</v>
      </c>
      <c r="B248" s="229" t="s">
        <v>1031</v>
      </c>
      <c r="C248" s="230" t="s">
        <v>423</v>
      </c>
      <c r="D248" s="231">
        <v>2019</v>
      </c>
      <c r="E248" s="229" t="s">
        <v>1277</v>
      </c>
      <c r="F248" s="231" t="s">
        <v>365</v>
      </c>
      <c r="G248" s="205" t="s">
        <v>177</v>
      </c>
      <c r="H248" s="231"/>
      <c r="I248" s="207" t="s">
        <v>293</v>
      </c>
      <c r="J248" s="205" t="s">
        <v>361</v>
      </c>
      <c r="K248" s="205" t="s">
        <v>239</v>
      </c>
      <c r="L248" s="231"/>
      <c r="M248" s="225"/>
    </row>
    <row r="249" spans="1:13" ht="17.25" x14ac:dyDescent="0.3">
      <c r="A249" s="228" t="s">
        <v>765</v>
      </c>
      <c r="B249" s="229" t="s">
        <v>1032</v>
      </c>
      <c r="C249" s="230" t="s">
        <v>418</v>
      </c>
      <c r="D249" s="231">
        <v>2018</v>
      </c>
      <c r="E249" s="229" t="s">
        <v>1278</v>
      </c>
      <c r="F249" s="231" t="s">
        <v>365</v>
      </c>
      <c r="G249" s="205" t="s">
        <v>177</v>
      </c>
      <c r="H249" s="231"/>
      <c r="I249" s="207" t="s">
        <v>293</v>
      </c>
      <c r="J249" s="205" t="s">
        <v>361</v>
      </c>
      <c r="K249" s="205" t="s">
        <v>239</v>
      </c>
      <c r="L249" s="231"/>
      <c r="M249" s="225"/>
    </row>
    <row r="250" spans="1:13" ht="17.25" x14ac:dyDescent="0.3">
      <c r="A250" s="228" t="s">
        <v>766</v>
      </c>
      <c r="B250" s="229" t="s">
        <v>1033</v>
      </c>
      <c r="C250" s="230" t="s">
        <v>423</v>
      </c>
      <c r="D250" s="231">
        <v>2018</v>
      </c>
      <c r="E250" s="229" t="s">
        <v>1279</v>
      </c>
      <c r="F250" s="231" t="s">
        <v>365</v>
      </c>
      <c r="G250" s="205" t="s">
        <v>177</v>
      </c>
      <c r="H250" s="231"/>
      <c r="I250" s="207" t="s">
        <v>293</v>
      </c>
      <c r="J250" s="205" t="s">
        <v>361</v>
      </c>
      <c r="K250" s="205" t="s">
        <v>239</v>
      </c>
      <c r="L250" s="231"/>
      <c r="M250" s="225"/>
    </row>
    <row r="251" spans="1:13" ht="17.25" x14ac:dyDescent="0.3">
      <c r="A251" s="228" t="s">
        <v>767</v>
      </c>
      <c r="B251" s="229" t="s">
        <v>1034</v>
      </c>
      <c r="C251" s="230" t="s">
        <v>423</v>
      </c>
      <c r="D251" s="231">
        <v>2018</v>
      </c>
      <c r="E251" s="229" t="s">
        <v>1280</v>
      </c>
      <c r="F251" s="231" t="s">
        <v>365</v>
      </c>
      <c r="G251" s="205" t="s">
        <v>177</v>
      </c>
      <c r="H251" s="231"/>
      <c r="I251" s="207" t="s">
        <v>293</v>
      </c>
      <c r="J251" s="205" t="s">
        <v>361</v>
      </c>
      <c r="K251" s="205" t="s">
        <v>239</v>
      </c>
      <c r="L251" s="231"/>
      <c r="M251" s="225"/>
    </row>
    <row r="252" spans="1:13" ht="17.25" x14ac:dyDescent="0.3">
      <c r="A252" s="228" t="s">
        <v>768</v>
      </c>
      <c r="B252" s="229" t="s">
        <v>1035</v>
      </c>
      <c r="C252" s="230" t="s">
        <v>423</v>
      </c>
      <c r="D252" s="231">
        <v>2018</v>
      </c>
      <c r="E252" s="229" t="s">
        <v>1281</v>
      </c>
      <c r="F252" s="231" t="s">
        <v>365</v>
      </c>
      <c r="G252" s="205" t="s">
        <v>177</v>
      </c>
      <c r="H252" s="231"/>
      <c r="I252" s="207" t="s">
        <v>293</v>
      </c>
      <c r="J252" s="205" t="s">
        <v>361</v>
      </c>
      <c r="K252" s="205" t="s">
        <v>239</v>
      </c>
      <c r="L252" s="231"/>
      <c r="M252" s="225"/>
    </row>
    <row r="253" spans="1:13" ht="17.25" x14ac:dyDescent="0.3">
      <c r="A253" s="228" t="s">
        <v>769</v>
      </c>
      <c r="B253" s="229" t="s">
        <v>1036</v>
      </c>
      <c r="C253" s="230" t="s">
        <v>418</v>
      </c>
      <c r="D253" s="231">
        <v>2018</v>
      </c>
      <c r="E253" s="229" t="s">
        <v>1282</v>
      </c>
      <c r="F253" s="231" t="s">
        <v>365</v>
      </c>
      <c r="G253" s="205" t="s">
        <v>177</v>
      </c>
      <c r="H253" s="231"/>
      <c r="I253" s="207" t="s">
        <v>293</v>
      </c>
      <c r="J253" s="205" t="s">
        <v>361</v>
      </c>
      <c r="K253" s="205" t="s">
        <v>239</v>
      </c>
      <c r="L253" s="259" t="s">
        <v>1367</v>
      </c>
      <c r="M253" s="261" t="s">
        <v>1370</v>
      </c>
    </row>
    <row r="254" spans="1:13" ht="17.25" x14ac:dyDescent="0.3">
      <c r="A254" s="228" t="s">
        <v>770</v>
      </c>
      <c r="B254" s="229" t="s">
        <v>1037</v>
      </c>
      <c r="C254" s="230" t="s">
        <v>1388</v>
      </c>
      <c r="D254" s="231">
        <v>2019</v>
      </c>
      <c r="E254" s="229" t="s">
        <v>1283</v>
      </c>
      <c r="F254" s="231" t="s">
        <v>365</v>
      </c>
      <c r="G254" s="205" t="s">
        <v>177</v>
      </c>
      <c r="H254" s="231"/>
      <c r="I254" s="207" t="s">
        <v>293</v>
      </c>
      <c r="J254" s="205" t="s">
        <v>361</v>
      </c>
      <c r="K254" s="205" t="s">
        <v>239</v>
      </c>
      <c r="L254" s="231"/>
      <c r="M254" s="225"/>
    </row>
    <row r="255" spans="1:13" ht="17.25" x14ac:dyDescent="0.3">
      <c r="A255" s="228" t="s">
        <v>408</v>
      </c>
      <c r="B255" s="229" t="s">
        <v>1038</v>
      </c>
      <c r="C255" s="230" t="s">
        <v>423</v>
      </c>
      <c r="D255" s="231">
        <v>2018</v>
      </c>
      <c r="E255" s="229" t="s">
        <v>1284</v>
      </c>
      <c r="F255" s="231" t="s">
        <v>365</v>
      </c>
      <c r="G255" s="205" t="s">
        <v>177</v>
      </c>
      <c r="H255" s="231"/>
      <c r="I255" s="207" t="s">
        <v>293</v>
      </c>
      <c r="J255" s="205" t="s">
        <v>361</v>
      </c>
      <c r="K255" s="205" t="s">
        <v>239</v>
      </c>
      <c r="L255" s="259" t="s">
        <v>1367</v>
      </c>
      <c r="M255" s="261" t="s">
        <v>1370</v>
      </c>
    </row>
    <row r="256" spans="1:13" ht="17.25" x14ac:dyDescent="0.3">
      <c r="A256" s="228" t="s">
        <v>771</v>
      </c>
      <c r="B256" s="229" t="s">
        <v>1039</v>
      </c>
      <c r="C256" s="230" t="s">
        <v>423</v>
      </c>
      <c r="D256" s="231">
        <v>2019</v>
      </c>
      <c r="E256" s="229" t="s">
        <v>1285</v>
      </c>
      <c r="F256" s="231" t="s">
        <v>365</v>
      </c>
      <c r="G256" s="205" t="s">
        <v>177</v>
      </c>
      <c r="H256" s="231"/>
      <c r="I256" s="207" t="s">
        <v>293</v>
      </c>
      <c r="J256" s="205" t="s">
        <v>361</v>
      </c>
      <c r="K256" s="205" t="s">
        <v>239</v>
      </c>
      <c r="L256" s="231"/>
      <c r="M256" s="225"/>
    </row>
    <row r="257" spans="1:13" ht="17.25" x14ac:dyDescent="0.3">
      <c r="A257" s="228" t="s">
        <v>772</v>
      </c>
      <c r="B257" s="229" t="s">
        <v>1040</v>
      </c>
      <c r="C257" s="230" t="s">
        <v>418</v>
      </c>
      <c r="D257" s="231">
        <v>2019</v>
      </c>
      <c r="E257" s="229" t="s">
        <v>1286</v>
      </c>
      <c r="F257" s="231" t="s">
        <v>365</v>
      </c>
      <c r="G257" s="205" t="s">
        <v>177</v>
      </c>
      <c r="H257" s="231"/>
      <c r="I257" s="207" t="s">
        <v>293</v>
      </c>
      <c r="J257" s="205" t="s">
        <v>361</v>
      </c>
      <c r="K257" s="205" t="s">
        <v>239</v>
      </c>
      <c r="L257" s="231"/>
      <c r="M257" s="225"/>
    </row>
    <row r="258" spans="1:13" ht="17.25" x14ac:dyDescent="0.3">
      <c r="A258" s="228" t="s">
        <v>773</v>
      </c>
      <c r="B258" s="229" t="s">
        <v>1041</v>
      </c>
      <c r="C258" s="230" t="s">
        <v>209</v>
      </c>
      <c r="D258" s="231">
        <v>2019</v>
      </c>
      <c r="E258" s="229" t="s">
        <v>1287</v>
      </c>
      <c r="F258" s="231" t="s">
        <v>365</v>
      </c>
      <c r="G258" s="205" t="s">
        <v>177</v>
      </c>
      <c r="H258" s="231"/>
      <c r="I258" s="207" t="s">
        <v>293</v>
      </c>
      <c r="J258" s="205" t="s">
        <v>361</v>
      </c>
      <c r="K258" s="205" t="s">
        <v>239</v>
      </c>
      <c r="L258" s="231"/>
      <c r="M258" s="225"/>
    </row>
    <row r="259" spans="1:13" ht="17.25" x14ac:dyDescent="0.3">
      <c r="A259" s="228" t="s">
        <v>386</v>
      </c>
      <c r="B259" s="229" t="s">
        <v>1042</v>
      </c>
      <c r="C259" s="230" t="s">
        <v>418</v>
      </c>
      <c r="D259" s="231">
        <v>2020</v>
      </c>
      <c r="E259" s="229" t="s">
        <v>1288</v>
      </c>
      <c r="F259" s="231" t="s">
        <v>365</v>
      </c>
      <c r="G259" s="205" t="s">
        <v>177</v>
      </c>
      <c r="H259" s="231"/>
      <c r="I259" s="207" t="s">
        <v>293</v>
      </c>
      <c r="J259" s="205" t="s">
        <v>361</v>
      </c>
      <c r="K259" s="205" t="s">
        <v>239</v>
      </c>
      <c r="L259" s="231"/>
      <c r="M259" s="225"/>
    </row>
    <row r="260" spans="1:13" ht="17.25" x14ac:dyDescent="0.3">
      <c r="A260" s="228" t="s">
        <v>415</v>
      </c>
      <c r="B260" s="229" t="s">
        <v>1043</v>
      </c>
      <c r="C260" s="230"/>
      <c r="D260" s="231">
        <v>2020</v>
      </c>
      <c r="E260" s="229" t="s">
        <v>1289</v>
      </c>
      <c r="F260" s="231" t="s">
        <v>382</v>
      </c>
      <c r="G260" s="205" t="s">
        <v>177</v>
      </c>
      <c r="H260" s="231"/>
      <c r="I260" s="207" t="s">
        <v>293</v>
      </c>
      <c r="J260" s="205" t="s">
        <v>361</v>
      </c>
      <c r="K260" s="205" t="s">
        <v>239</v>
      </c>
      <c r="L260" s="259" t="s">
        <v>1367</v>
      </c>
      <c r="M260" s="261" t="s">
        <v>1370</v>
      </c>
    </row>
    <row r="261" spans="1:13" ht="17.25" x14ac:dyDescent="0.3">
      <c r="A261" s="228" t="s">
        <v>774</v>
      </c>
      <c r="B261" s="229" t="s">
        <v>1044</v>
      </c>
      <c r="C261" s="230"/>
      <c r="D261" s="231">
        <v>2019</v>
      </c>
      <c r="E261" s="229" t="s">
        <v>1290</v>
      </c>
      <c r="F261" s="231" t="s">
        <v>365</v>
      </c>
      <c r="G261" s="205" t="s">
        <v>177</v>
      </c>
      <c r="H261" s="231"/>
      <c r="I261" s="207" t="s">
        <v>293</v>
      </c>
      <c r="J261" s="205" t="s">
        <v>361</v>
      </c>
      <c r="K261" s="205" t="s">
        <v>239</v>
      </c>
      <c r="L261" s="231"/>
      <c r="M261" s="225"/>
    </row>
    <row r="262" spans="1:13" ht="17.25" x14ac:dyDescent="0.3">
      <c r="A262" s="228" t="s">
        <v>775</v>
      </c>
      <c r="B262" s="229" t="s">
        <v>1045</v>
      </c>
      <c r="C262" s="230"/>
      <c r="D262" s="231">
        <v>2019</v>
      </c>
      <c r="E262" s="229" t="s">
        <v>1291</v>
      </c>
      <c r="F262" s="231" t="s">
        <v>365</v>
      </c>
      <c r="G262" s="205" t="s">
        <v>177</v>
      </c>
      <c r="H262" s="231"/>
      <c r="I262" s="207" t="s">
        <v>293</v>
      </c>
      <c r="J262" s="205" t="s">
        <v>361</v>
      </c>
      <c r="K262" s="205" t="s">
        <v>239</v>
      </c>
      <c r="L262" s="231"/>
      <c r="M262" s="225"/>
    </row>
    <row r="263" spans="1:13" ht="17.25" x14ac:dyDescent="0.3">
      <c r="A263" s="228" t="s">
        <v>776</v>
      </c>
      <c r="B263" s="229" t="s">
        <v>1046</v>
      </c>
      <c r="C263" s="230"/>
      <c r="D263" s="231">
        <v>2019</v>
      </c>
      <c r="E263" s="229" t="s">
        <v>1292</v>
      </c>
      <c r="F263" s="231" t="s">
        <v>365</v>
      </c>
      <c r="G263" s="205" t="s">
        <v>177</v>
      </c>
      <c r="H263" s="231"/>
      <c r="I263" s="207" t="s">
        <v>293</v>
      </c>
      <c r="J263" s="205" t="s">
        <v>361</v>
      </c>
      <c r="K263" s="205" t="s">
        <v>239</v>
      </c>
      <c r="L263" s="231"/>
      <c r="M263" s="225"/>
    </row>
    <row r="264" spans="1:13" ht="17.25" x14ac:dyDescent="0.3">
      <c r="A264" s="228" t="s">
        <v>777</v>
      </c>
      <c r="B264" s="229" t="s">
        <v>1047</v>
      </c>
      <c r="C264" s="230"/>
      <c r="D264" s="231">
        <v>2019</v>
      </c>
      <c r="E264" s="229" t="s">
        <v>1293</v>
      </c>
      <c r="F264" s="231" t="s">
        <v>365</v>
      </c>
      <c r="G264" s="205" t="s">
        <v>177</v>
      </c>
      <c r="H264" s="231"/>
      <c r="I264" s="207" t="s">
        <v>293</v>
      </c>
      <c r="J264" s="205" t="s">
        <v>361</v>
      </c>
      <c r="K264" s="205" t="s">
        <v>239</v>
      </c>
      <c r="L264" s="231"/>
      <c r="M264" s="225"/>
    </row>
    <row r="265" spans="1:13" ht="17.25" x14ac:dyDescent="0.3">
      <c r="A265" s="228" t="s">
        <v>778</v>
      </c>
      <c r="B265" s="229" t="s">
        <v>1048</v>
      </c>
      <c r="C265" s="230" t="s">
        <v>423</v>
      </c>
      <c r="D265" s="231">
        <v>2018</v>
      </c>
      <c r="E265" s="229" t="s">
        <v>1294</v>
      </c>
      <c r="F265" s="231" t="s">
        <v>365</v>
      </c>
      <c r="G265" s="205" t="s">
        <v>177</v>
      </c>
      <c r="H265" s="231"/>
      <c r="I265" s="207" t="s">
        <v>293</v>
      </c>
      <c r="J265" s="205" t="s">
        <v>361</v>
      </c>
      <c r="K265" s="205" t="s">
        <v>239</v>
      </c>
      <c r="L265" s="259" t="s">
        <v>1367</v>
      </c>
      <c r="M265" s="261" t="s">
        <v>1370</v>
      </c>
    </row>
    <row r="266" spans="1:13" ht="17.25" x14ac:dyDescent="0.3">
      <c r="A266" s="228" t="s">
        <v>655</v>
      </c>
      <c r="B266" s="229" t="s">
        <v>911</v>
      </c>
      <c r="C266" s="230" t="s">
        <v>418</v>
      </c>
      <c r="D266" s="231">
        <v>2019</v>
      </c>
      <c r="E266" s="229" t="s">
        <v>1175</v>
      </c>
      <c r="F266" s="231" t="s">
        <v>365</v>
      </c>
      <c r="G266" s="205" t="s">
        <v>177</v>
      </c>
      <c r="H266" s="231"/>
      <c r="I266" s="207" t="s">
        <v>293</v>
      </c>
      <c r="J266" s="205" t="s">
        <v>361</v>
      </c>
      <c r="K266" s="205" t="s">
        <v>239</v>
      </c>
      <c r="L266" s="231"/>
      <c r="M266" s="225"/>
    </row>
    <row r="267" spans="1:13" ht="17.25" x14ac:dyDescent="0.3">
      <c r="A267" s="228" t="s">
        <v>744</v>
      </c>
      <c r="B267" s="229" t="s">
        <v>1010</v>
      </c>
      <c r="C267" s="230" t="s">
        <v>418</v>
      </c>
      <c r="D267" s="231">
        <v>2019</v>
      </c>
      <c r="E267" s="229" t="s">
        <v>1258</v>
      </c>
      <c r="F267" s="231" t="s">
        <v>365</v>
      </c>
      <c r="G267" s="205" t="s">
        <v>177</v>
      </c>
      <c r="H267" s="231"/>
      <c r="I267" s="207" t="s">
        <v>293</v>
      </c>
      <c r="J267" s="205" t="s">
        <v>361</v>
      </c>
      <c r="K267" s="205" t="s">
        <v>239</v>
      </c>
      <c r="L267" s="231"/>
      <c r="M267" s="225"/>
    </row>
    <row r="268" spans="1:13" ht="17.25" x14ac:dyDescent="0.3">
      <c r="A268" s="228" t="s">
        <v>779</v>
      </c>
      <c r="B268" s="229" t="s">
        <v>1049</v>
      </c>
      <c r="C268" s="230" t="s">
        <v>423</v>
      </c>
      <c r="D268" s="252">
        <v>2020</v>
      </c>
      <c r="E268" s="229" t="s">
        <v>1295</v>
      </c>
      <c r="F268" s="231" t="s">
        <v>365</v>
      </c>
      <c r="G268" s="205" t="s">
        <v>177</v>
      </c>
      <c r="H268" s="231"/>
      <c r="I268" s="207" t="s">
        <v>293</v>
      </c>
      <c r="J268" s="205" t="s">
        <v>361</v>
      </c>
      <c r="K268" s="205" t="s">
        <v>239</v>
      </c>
      <c r="L268" s="231"/>
      <c r="M268" s="225"/>
    </row>
    <row r="269" spans="1:13" ht="17.25" x14ac:dyDescent="0.3">
      <c r="A269" s="228" t="s">
        <v>780</v>
      </c>
      <c r="B269" s="229" t="s">
        <v>1050</v>
      </c>
      <c r="C269" s="230" t="s">
        <v>209</v>
      </c>
      <c r="D269" s="252">
        <v>2020</v>
      </c>
      <c r="E269" s="229" t="s">
        <v>1296</v>
      </c>
      <c r="F269" s="231" t="s">
        <v>365</v>
      </c>
      <c r="G269" s="205" t="s">
        <v>177</v>
      </c>
      <c r="H269" s="231"/>
      <c r="I269" s="207" t="s">
        <v>293</v>
      </c>
      <c r="J269" s="205" t="s">
        <v>361</v>
      </c>
      <c r="K269" s="205" t="s">
        <v>239</v>
      </c>
      <c r="L269" s="231"/>
      <c r="M269" s="225"/>
    </row>
    <row r="270" spans="1:13" ht="17.25" x14ac:dyDescent="0.3">
      <c r="A270" s="228" t="s">
        <v>781</v>
      </c>
      <c r="B270" s="229" t="s">
        <v>1051</v>
      </c>
      <c r="C270" s="230" t="s">
        <v>423</v>
      </c>
      <c r="D270" s="252">
        <v>2020</v>
      </c>
      <c r="E270" s="229" t="s">
        <v>1297</v>
      </c>
      <c r="F270" s="231" t="s">
        <v>365</v>
      </c>
      <c r="G270" s="205" t="s">
        <v>177</v>
      </c>
      <c r="H270" s="231"/>
      <c r="I270" s="207" t="s">
        <v>293</v>
      </c>
      <c r="J270" s="205" t="s">
        <v>361</v>
      </c>
      <c r="K270" s="205" t="s">
        <v>239</v>
      </c>
      <c r="L270" s="259" t="s">
        <v>1366</v>
      </c>
      <c r="M270" s="261" t="s">
        <v>1370</v>
      </c>
    </row>
    <row r="271" spans="1:13" ht="17.25" x14ac:dyDescent="0.3">
      <c r="A271" s="228" t="s">
        <v>782</v>
      </c>
      <c r="B271" s="229" t="s">
        <v>1052</v>
      </c>
      <c r="C271" s="230" t="s">
        <v>1372</v>
      </c>
      <c r="D271" s="252">
        <v>1435</v>
      </c>
      <c r="E271" s="229" t="s">
        <v>1298</v>
      </c>
      <c r="F271" s="231" t="s">
        <v>365</v>
      </c>
      <c r="G271" s="205" t="s">
        <v>177</v>
      </c>
      <c r="H271" s="231"/>
      <c r="I271" s="207" t="s">
        <v>293</v>
      </c>
      <c r="J271" s="205" t="s">
        <v>361</v>
      </c>
      <c r="K271" s="205" t="s">
        <v>239</v>
      </c>
      <c r="L271" s="259" t="s">
        <v>1367</v>
      </c>
      <c r="M271" s="261" t="s">
        <v>1370</v>
      </c>
    </row>
    <row r="272" spans="1:13" ht="17.25" x14ac:dyDescent="0.3">
      <c r="A272" s="228" t="s">
        <v>783</v>
      </c>
      <c r="B272" s="229" t="s">
        <v>1053</v>
      </c>
      <c r="C272" s="230" t="s">
        <v>423</v>
      </c>
      <c r="D272" s="252">
        <v>2020</v>
      </c>
      <c r="E272" s="229" t="s">
        <v>1299</v>
      </c>
      <c r="F272" s="231" t="s">
        <v>365</v>
      </c>
      <c r="G272" s="205" t="s">
        <v>177</v>
      </c>
      <c r="H272" s="231"/>
      <c r="I272" s="207" t="s">
        <v>293</v>
      </c>
      <c r="J272" s="205" t="s">
        <v>361</v>
      </c>
      <c r="K272" s="205" t="s">
        <v>239</v>
      </c>
      <c r="L272" s="231"/>
      <c r="M272" s="225"/>
    </row>
    <row r="273" spans="1:13" ht="17.25" x14ac:dyDescent="0.3">
      <c r="A273" s="228" t="s">
        <v>784</v>
      </c>
      <c r="B273" s="229" t="s">
        <v>1054</v>
      </c>
      <c r="C273" s="230" t="s">
        <v>418</v>
      </c>
      <c r="D273" s="252">
        <v>2020</v>
      </c>
      <c r="E273" s="229" t="s">
        <v>1300</v>
      </c>
      <c r="F273" s="231" t="s">
        <v>365</v>
      </c>
      <c r="G273" s="205" t="s">
        <v>177</v>
      </c>
      <c r="H273" s="231"/>
      <c r="I273" s="207" t="s">
        <v>293</v>
      </c>
      <c r="J273" s="205" t="s">
        <v>361</v>
      </c>
      <c r="K273" s="205" t="s">
        <v>239</v>
      </c>
      <c r="L273" s="231"/>
      <c r="M273" s="225"/>
    </row>
    <row r="274" spans="1:13" ht="17.25" x14ac:dyDescent="0.3">
      <c r="A274" s="228" t="s">
        <v>785</v>
      </c>
      <c r="B274" s="229" t="s">
        <v>1055</v>
      </c>
      <c r="C274" s="230" t="s">
        <v>418</v>
      </c>
      <c r="D274" s="252">
        <v>2020</v>
      </c>
      <c r="E274" s="229" t="s">
        <v>1301</v>
      </c>
      <c r="F274" s="231" t="s">
        <v>365</v>
      </c>
      <c r="G274" s="205" t="s">
        <v>177</v>
      </c>
      <c r="H274" s="231"/>
      <c r="I274" s="207" t="s">
        <v>293</v>
      </c>
      <c r="J274" s="205" t="s">
        <v>361</v>
      </c>
      <c r="K274" s="205" t="s">
        <v>239</v>
      </c>
      <c r="L274" s="231"/>
      <c r="M274" s="225"/>
    </row>
    <row r="275" spans="1:13" ht="17.25" x14ac:dyDescent="0.3">
      <c r="A275" s="228" t="s">
        <v>417</v>
      </c>
      <c r="B275" s="229" t="s">
        <v>1056</v>
      </c>
      <c r="C275" s="230" t="s">
        <v>423</v>
      </c>
      <c r="D275" s="252">
        <v>2020</v>
      </c>
      <c r="E275" s="229" t="s">
        <v>1302</v>
      </c>
      <c r="F275" s="231" t="s">
        <v>365</v>
      </c>
      <c r="G275" s="205" t="s">
        <v>177</v>
      </c>
      <c r="H275" s="231"/>
      <c r="I275" s="207" t="s">
        <v>293</v>
      </c>
      <c r="J275" s="205" t="s">
        <v>361</v>
      </c>
      <c r="K275" s="205" t="s">
        <v>239</v>
      </c>
      <c r="L275" s="231"/>
      <c r="M275" s="225"/>
    </row>
    <row r="276" spans="1:13" ht="17.25" x14ac:dyDescent="0.3">
      <c r="A276" s="228" t="s">
        <v>761</v>
      </c>
      <c r="B276" s="229" t="s">
        <v>1028</v>
      </c>
      <c r="C276" s="230" t="s">
        <v>423</v>
      </c>
      <c r="D276" s="252">
        <v>2020</v>
      </c>
      <c r="E276" s="229" t="s">
        <v>1274</v>
      </c>
      <c r="F276" s="231" t="s">
        <v>365</v>
      </c>
      <c r="G276" s="205" t="s">
        <v>177</v>
      </c>
      <c r="H276" s="231"/>
      <c r="I276" s="207" t="s">
        <v>293</v>
      </c>
      <c r="J276" s="205" t="s">
        <v>361</v>
      </c>
      <c r="K276" s="205" t="s">
        <v>239</v>
      </c>
      <c r="L276" s="231"/>
      <c r="M276" s="225"/>
    </row>
    <row r="277" spans="1:13" ht="17.25" x14ac:dyDescent="0.3">
      <c r="A277" s="228" t="s">
        <v>786</v>
      </c>
      <c r="B277" s="229" t="s">
        <v>1057</v>
      </c>
      <c r="C277" s="230" t="s">
        <v>423</v>
      </c>
      <c r="D277" s="252">
        <v>2020</v>
      </c>
      <c r="E277" s="229" t="s">
        <v>1303</v>
      </c>
      <c r="F277" s="231" t="s">
        <v>365</v>
      </c>
      <c r="G277" s="205" t="s">
        <v>177</v>
      </c>
      <c r="H277" s="231"/>
      <c r="I277" s="207" t="s">
        <v>293</v>
      </c>
      <c r="J277" s="205" t="s">
        <v>361</v>
      </c>
      <c r="K277" s="205" t="s">
        <v>239</v>
      </c>
      <c r="L277" s="259" t="s">
        <v>1367</v>
      </c>
      <c r="M277" s="261" t="s">
        <v>1370</v>
      </c>
    </row>
    <row r="278" spans="1:13" ht="17.25" x14ac:dyDescent="0.3">
      <c r="A278" s="228" t="s">
        <v>787</v>
      </c>
      <c r="B278" s="229" t="s">
        <v>1058</v>
      </c>
      <c r="C278" s="230" t="s">
        <v>418</v>
      </c>
      <c r="D278" s="252">
        <v>2020</v>
      </c>
      <c r="E278" s="229" t="s">
        <v>1304</v>
      </c>
      <c r="F278" s="231" t="s">
        <v>365</v>
      </c>
      <c r="G278" s="205" t="s">
        <v>177</v>
      </c>
      <c r="H278" s="231"/>
      <c r="I278" s="207" t="s">
        <v>293</v>
      </c>
      <c r="J278" s="205" t="s">
        <v>361</v>
      </c>
      <c r="K278" s="205" t="s">
        <v>239</v>
      </c>
      <c r="L278" s="231"/>
      <c r="M278" s="225"/>
    </row>
    <row r="279" spans="1:13" ht="17.25" x14ac:dyDescent="0.3">
      <c r="A279" s="228" t="s">
        <v>788</v>
      </c>
      <c r="B279" s="229" t="s">
        <v>1059</v>
      </c>
      <c r="C279" s="230"/>
      <c r="D279" s="252">
        <v>2020</v>
      </c>
      <c r="E279" s="229" t="s">
        <v>1305</v>
      </c>
      <c r="F279" s="231" t="s">
        <v>365</v>
      </c>
      <c r="G279" s="205" t="s">
        <v>177</v>
      </c>
      <c r="H279" s="231"/>
      <c r="I279" s="207" t="s">
        <v>293</v>
      </c>
      <c r="J279" s="205" t="s">
        <v>361</v>
      </c>
      <c r="K279" s="205" t="s">
        <v>239</v>
      </c>
      <c r="L279" s="231"/>
      <c r="M279" s="225"/>
    </row>
    <row r="280" spans="1:13" ht="17.25" x14ac:dyDescent="0.3">
      <c r="A280" s="228" t="s">
        <v>226</v>
      </c>
      <c r="B280" s="229">
        <v>1006662330</v>
      </c>
      <c r="C280" s="230" t="s">
        <v>418</v>
      </c>
      <c r="D280" s="252">
        <v>2021</v>
      </c>
      <c r="E280" s="229">
        <v>563005353</v>
      </c>
      <c r="F280" s="231" t="s">
        <v>365</v>
      </c>
      <c r="G280" s="205" t="s">
        <v>177</v>
      </c>
      <c r="H280" s="231"/>
      <c r="I280" s="207" t="s">
        <v>293</v>
      </c>
      <c r="J280" s="205" t="s">
        <v>361</v>
      </c>
      <c r="K280" s="205" t="s">
        <v>239</v>
      </c>
      <c r="L280" s="259" t="s">
        <v>1367</v>
      </c>
      <c r="M280" s="261" t="s">
        <v>1370</v>
      </c>
    </row>
    <row r="281" spans="1:13" ht="17.25" x14ac:dyDescent="0.3">
      <c r="A281" s="228" t="s">
        <v>789</v>
      </c>
      <c r="B281" s="229" t="s">
        <v>1060</v>
      </c>
      <c r="C281" s="230"/>
      <c r="D281" s="252">
        <v>2020</v>
      </c>
      <c r="E281" s="229" t="s">
        <v>1306</v>
      </c>
      <c r="F281" s="231" t="s">
        <v>365</v>
      </c>
      <c r="G281" s="205" t="s">
        <v>177</v>
      </c>
      <c r="H281" s="231"/>
      <c r="I281" s="207" t="s">
        <v>293</v>
      </c>
      <c r="J281" s="205" t="s">
        <v>361</v>
      </c>
      <c r="K281" s="205" t="s">
        <v>239</v>
      </c>
      <c r="L281" s="231"/>
      <c r="M281" s="225"/>
    </row>
    <row r="282" spans="1:13" ht="17.25" x14ac:dyDescent="0.3">
      <c r="A282" s="228" t="s">
        <v>790</v>
      </c>
      <c r="B282" s="229" t="s">
        <v>1061</v>
      </c>
      <c r="C282" s="230" t="s">
        <v>423</v>
      </c>
      <c r="D282" s="252">
        <v>2020</v>
      </c>
      <c r="E282" s="229" t="s">
        <v>1307</v>
      </c>
      <c r="F282" s="231" t="s">
        <v>365</v>
      </c>
      <c r="G282" s="205" t="s">
        <v>177</v>
      </c>
      <c r="H282" s="231"/>
      <c r="I282" s="207" t="s">
        <v>293</v>
      </c>
      <c r="J282" s="205" t="s">
        <v>361</v>
      </c>
      <c r="K282" s="205" t="s">
        <v>239</v>
      </c>
      <c r="L282" s="231"/>
      <c r="M282" s="225"/>
    </row>
    <row r="283" spans="1:13" ht="17.25" x14ac:dyDescent="0.3">
      <c r="A283" s="228" t="s">
        <v>690</v>
      </c>
      <c r="B283" s="229" t="s">
        <v>952</v>
      </c>
      <c r="C283" s="230" t="s">
        <v>423</v>
      </c>
      <c r="D283" s="252">
        <v>2020</v>
      </c>
      <c r="E283" s="229" t="s">
        <v>1216</v>
      </c>
      <c r="F283" s="231" t="s">
        <v>365</v>
      </c>
      <c r="G283" s="205" t="s">
        <v>177</v>
      </c>
      <c r="H283" s="231"/>
      <c r="I283" s="207" t="s">
        <v>293</v>
      </c>
      <c r="J283" s="205" t="s">
        <v>361</v>
      </c>
      <c r="K283" s="205" t="s">
        <v>239</v>
      </c>
      <c r="L283" s="231"/>
      <c r="M283" s="225"/>
    </row>
    <row r="284" spans="1:13" ht="17.25" x14ac:dyDescent="0.3">
      <c r="A284" s="262" t="s">
        <v>1374</v>
      </c>
      <c r="B284" s="235">
        <v>1008857888</v>
      </c>
      <c r="C284" s="236" t="s">
        <v>209</v>
      </c>
      <c r="D284" s="252">
        <v>2014</v>
      </c>
      <c r="E284" s="235">
        <v>505926864</v>
      </c>
      <c r="F284" s="235"/>
      <c r="G284" s="250" t="s">
        <v>177</v>
      </c>
      <c r="H284" s="235"/>
      <c r="I284" s="237" t="s">
        <v>293</v>
      </c>
      <c r="J284" s="250" t="s">
        <v>361</v>
      </c>
      <c r="K284" s="250" t="s">
        <v>239</v>
      </c>
      <c r="L284" s="250" t="s">
        <v>1367</v>
      </c>
      <c r="M284" s="251" t="s">
        <v>1370</v>
      </c>
    </row>
    <row r="285" spans="1:13" ht="17.25" x14ac:dyDescent="0.3">
      <c r="A285" s="262" t="s">
        <v>1375</v>
      </c>
      <c r="B285" s="250">
        <v>1010395620</v>
      </c>
      <c r="C285" s="236"/>
      <c r="D285" s="263">
        <v>2021</v>
      </c>
      <c r="E285" s="250">
        <v>562237701</v>
      </c>
      <c r="F285" s="250" t="s">
        <v>382</v>
      </c>
      <c r="G285" s="250" t="s">
        <v>177</v>
      </c>
      <c r="H285" s="250"/>
      <c r="I285" s="237" t="s">
        <v>293</v>
      </c>
      <c r="J285" s="250" t="s">
        <v>361</v>
      </c>
      <c r="K285" s="250" t="s">
        <v>239</v>
      </c>
      <c r="L285" s="250" t="s">
        <v>1367</v>
      </c>
      <c r="M285" s="251" t="s">
        <v>1370</v>
      </c>
    </row>
    <row r="286" spans="1:13" ht="17.25" x14ac:dyDescent="0.3">
      <c r="A286" s="262" t="s">
        <v>1376</v>
      </c>
      <c r="B286" s="250">
        <v>1011701479</v>
      </c>
      <c r="C286" s="236" t="s">
        <v>418</v>
      </c>
      <c r="D286" s="250">
        <v>1435</v>
      </c>
      <c r="E286" s="250">
        <v>551432767</v>
      </c>
      <c r="F286" s="250" t="s">
        <v>365</v>
      </c>
      <c r="G286" s="250" t="s">
        <v>177</v>
      </c>
      <c r="H286" s="250"/>
      <c r="I286" s="237" t="s">
        <v>293</v>
      </c>
      <c r="J286" s="250" t="s">
        <v>361</v>
      </c>
      <c r="K286" s="250" t="s">
        <v>239</v>
      </c>
      <c r="L286" s="250" t="s">
        <v>1367</v>
      </c>
      <c r="M286" s="251" t="s">
        <v>1370</v>
      </c>
    </row>
    <row r="287" spans="1:13" ht="17.25" x14ac:dyDescent="0.3">
      <c r="A287" s="262" t="s">
        <v>1378</v>
      </c>
      <c r="B287" s="250">
        <v>1023556564</v>
      </c>
      <c r="C287" s="236" t="s">
        <v>209</v>
      </c>
      <c r="D287" s="250">
        <v>1435</v>
      </c>
      <c r="E287" s="250">
        <v>503893246</v>
      </c>
      <c r="F287" s="250" t="s">
        <v>365</v>
      </c>
      <c r="G287" s="250" t="s">
        <v>177</v>
      </c>
      <c r="H287" s="250"/>
      <c r="I287" s="237" t="s">
        <v>293</v>
      </c>
      <c r="J287" s="250" t="s">
        <v>361</v>
      </c>
      <c r="K287" s="250" t="s">
        <v>239</v>
      </c>
      <c r="L287" s="250" t="s">
        <v>1367</v>
      </c>
      <c r="M287" s="251" t="s">
        <v>1370</v>
      </c>
    </row>
    <row r="288" spans="1:13" ht="17.25" x14ac:dyDescent="0.3">
      <c r="A288" s="262" t="s">
        <v>1379</v>
      </c>
      <c r="B288" s="250">
        <v>1027562691</v>
      </c>
      <c r="C288" s="236"/>
      <c r="D288" s="250">
        <v>2018</v>
      </c>
      <c r="E288" s="250">
        <v>506907282</v>
      </c>
      <c r="F288" s="250" t="s">
        <v>365</v>
      </c>
      <c r="G288" s="250" t="s">
        <v>177</v>
      </c>
      <c r="H288" s="250"/>
      <c r="I288" s="237" t="s">
        <v>293</v>
      </c>
      <c r="J288" s="250" t="s">
        <v>361</v>
      </c>
      <c r="K288" s="250" t="s">
        <v>239</v>
      </c>
      <c r="L288" s="250" t="s">
        <v>1367</v>
      </c>
      <c r="M288" s="251" t="s">
        <v>1370</v>
      </c>
    </row>
    <row r="289" spans="1:13" ht="17.25" x14ac:dyDescent="0.3">
      <c r="A289" s="262" t="s">
        <v>1380</v>
      </c>
      <c r="B289" s="250">
        <v>4028281762</v>
      </c>
      <c r="C289" s="236" t="s">
        <v>423</v>
      </c>
      <c r="D289" s="250">
        <v>2020</v>
      </c>
      <c r="E289" s="250">
        <v>566396427</v>
      </c>
      <c r="F289" s="250" t="s">
        <v>365</v>
      </c>
      <c r="G289" s="250" t="s">
        <v>177</v>
      </c>
      <c r="H289" s="250"/>
      <c r="I289" s="237" t="s">
        <v>293</v>
      </c>
      <c r="J289" s="250" t="s">
        <v>361</v>
      </c>
      <c r="K289" s="250" t="s">
        <v>239</v>
      </c>
      <c r="L289" s="250" t="s">
        <v>1367</v>
      </c>
      <c r="M289" s="251" t="s">
        <v>1370</v>
      </c>
    </row>
    <row r="290" spans="1:13" ht="17.25" x14ac:dyDescent="0.3">
      <c r="A290" s="262" t="s">
        <v>1381</v>
      </c>
      <c r="B290" s="250">
        <v>1031526088</v>
      </c>
      <c r="C290" s="236" t="s">
        <v>209</v>
      </c>
      <c r="D290" s="250">
        <v>2020</v>
      </c>
      <c r="E290" s="250">
        <v>555922595</v>
      </c>
      <c r="F290" s="250" t="s">
        <v>365</v>
      </c>
      <c r="G290" s="250" t="s">
        <v>177</v>
      </c>
      <c r="H290" s="250"/>
      <c r="I290" s="237" t="s">
        <v>293</v>
      </c>
      <c r="J290" s="250" t="s">
        <v>361</v>
      </c>
      <c r="K290" s="250" t="s">
        <v>239</v>
      </c>
      <c r="L290" s="250" t="s">
        <v>1367</v>
      </c>
      <c r="M290" s="251" t="s">
        <v>1370</v>
      </c>
    </row>
    <row r="291" spans="1:13" ht="17.25" x14ac:dyDescent="0.3">
      <c r="A291" s="262" t="s">
        <v>224</v>
      </c>
      <c r="B291" s="250">
        <v>1056028671</v>
      </c>
      <c r="C291" s="236" t="s">
        <v>418</v>
      </c>
      <c r="D291" s="250">
        <v>2018</v>
      </c>
      <c r="E291" s="250">
        <v>540844853</v>
      </c>
      <c r="F291" s="250" t="s">
        <v>365</v>
      </c>
      <c r="G291" s="250" t="s">
        <v>177</v>
      </c>
      <c r="H291" s="250"/>
      <c r="I291" s="237" t="s">
        <v>293</v>
      </c>
      <c r="J291" s="250" t="s">
        <v>361</v>
      </c>
      <c r="K291" s="250" t="s">
        <v>239</v>
      </c>
      <c r="L291" s="250" t="s">
        <v>1367</v>
      </c>
      <c r="M291" s="251" t="s">
        <v>1370</v>
      </c>
    </row>
    <row r="292" spans="1:13" ht="17.25" x14ac:dyDescent="0.3">
      <c r="A292" s="262" t="s">
        <v>1382</v>
      </c>
      <c r="B292" s="250">
        <v>1060947973</v>
      </c>
      <c r="C292" s="236" t="s">
        <v>1384</v>
      </c>
      <c r="D292" s="250">
        <v>2019</v>
      </c>
      <c r="E292" s="250">
        <v>501602772</v>
      </c>
      <c r="F292" s="250" t="s">
        <v>382</v>
      </c>
      <c r="G292" s="250" t="s">
        <v>177</v>
      </c>
      <c r="H292" s="250"/>
      <c r="I292" s="237" t="s">
        <v>293</v>
      </c>
      <c r="J292" s="250" t="s">
        <v>361</v>
      </c>
      <c r="K292" s="250" t="s">
        <v>239</v>
      </c>
      <c r="L292" s="250" t="s">
        <v>1367</v>
      </c>
      <c r="M292" s="251" t="s">
        <v>1370</v>
      </c>
    </row>
    <row r="293" spans="1:13" ht="17.25" x14ac:dyDescent="0.3">
      <c r="A293" s="262" t="s">
        <v>1383</v>
      </c>
      <c r="B293" s="250">
        <v>1128726328</v>
      </c>
      <c r="C293" s="236" t="s">
        <v>420</v>
      </c>
      <c r="D293" s="250">
        <v>2020</v>
      </c>
      <c r="E293" s="250">
        <v>537605238</v>
      </c>
      <c r="F293" s="250" t="s">
        <v>365</v>
      </c>
      <c r="G293" s="250" t="s">
        <v>177</v>
      </c>
      <c r="H293" s="250"/>
      <c r="I293" s="237" t="s">
        <v>293</v>
      </c>
      <c r="J293" s="250" t="s">
        <v>361</v>
      </c>
      <c r="K293" s="250" t="s">
        <v>239</v>
      </c>
      <c r="L293" s="250" t="s">
        <v>1367</v>
      </c>
      <c r="M293" s="251" t="s">
        <v>1370</v>
      </c>
    </row>
    <row r="294" spans="1:13" ht="17.25" x14ac:dyDescent="0.3">
      <c r="A294" s="262" t="s">
        <v>1385</v>
      </c>
      <c r="B294" s="250">
        <v>1134805907</v>
      </c>
      <c r="C294" s="236" t="s">
        <v>420</v>
      </c>
      <c r="D294" s="250">
        <v>2019</v>
      </c>
      <c r="E294" s="250">
        <v>537550653</v>
      </c>
      <c r="F294" s="250" t="s">
        <v>365</v>
      </c>
      <c r="G294" s="250" t="s">
        <v>177</v>
      </c>
      <c r="H294" s="250"/>
      <c r="I294" s="237" t="s">
        <v>293</v>
      </c>
      <c r="J294" s="250" t="s">
        <v>361</v>
      </c>
      <c r="K294" s="250" t="s">
        <v>239</v>
      </c>
      <c r="L294" s="250" t="s">
        <v>1367</v>
      </c>
      <c r="M294" s="251" t="s">
        <v>1370</v>
      </c>
    </row>
  </sheetData>
  <hyperlinks>
    <hyperlink ref="H42" r:id="rId1" display="http://nasali226.gmail.com/"/>
    <hyperlink ref="H4" r:id="rId2"/>
    <hyperlink ref="H5" r:id="rId3"/>
    <hyperlink ref="H6" r:id="rId4"/>
    <hyperlink ref="H7" r:id="rId5"/>
    <hyperlink ref="H8" r:id="rId6"/>
    <hyperlink ref="H9" r:id="rId7"/>
    <hyperlink ref="H10" r:id="rId8"/>
    <hyperlink ref="H11" r:id="rId9"/>
    <hyperlink ref="H12" r:id="rId10"/>
    <hyperlink ref="H13" r:id="rId11"/>
    <hyperlink ref="H14" r:id="rId12"/>
    <hyperlink ref="H15" r:id="rId13"/>
    <hyperlink ref="H16" r:id="rId14"/>
    <hyperlink ref="H19" r:id="rId15"/>
    <hyperlink ref="H21" r:id="rId16"/>
    <hyperlink ref="H25" r:id="rId17"/>
    <hyperlink ref="H20" r:id="rId18"/>
    <hyperlink ref="H24" r:id="rId19"/>
    <hyperlink ref="H27" r:id="rId20"/>
    <hyperlink ref="H40" r:id="rId21"/>
    <hyperlink ref="H43" r:id="rId22"/>
    <hyperlink ref="H46" r:id="rId23"/>
    <hyperlink ref="H83" r:id="rId24"/>
    <hyperlink ref="H84" r:id="rId25"/>
    <hyperlink ref="H85" r:id="rId26"/>
    <hyperlink ref="H86" r:id="rId27"/>
    <hyperlink ref="H88" r:id="rId28"/>
    <hyperlink ref="H91" r:id="rId29"/>
    <hyperlink ref="H93" r:id="rId30"/>
    <hyperlink ref="H102" r:id="rId31"/>
    <hyperlink ref="H47" r:id="rId32"/>
    <hyperlink ref="H105" r:id="rId33"/>
    <hyperlink ref="H106" r:id="rId34"/>
    <hyperlink ref="H38" r:id="rId35"/>
    <hyperlink ref="H32" r:id="rId36"/>
    <hyperlink ref="H107" r:id="rId37"/>
    <hyperlink ref="H108" r:id="rId38"/>
    <hyperlink ref="H77" r:id="rId39"/>
  </hyperlinks>
  <pageMargins left="0" right="0" top="0.15748031496062992" bottom="0.15748031496062992" header="0.31496062992125984" footer="0.31496062992125984"/>
  <pageSetup scale="75" orientation="portrait" r:id="rId40"/>
  <tableParts count="1">
    <tablePart r:id="rId4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rightToLeft="1" topLeftCell="C1" zoomScale="70" zoomScaleNormal="70" zoomScalePageLayoutView="70" workbookViewId="0">
      <selection activeCell="J6" sqref="J6"/>
    </sheetView>
  </sheetViews>
  <sheetFormatPr defaultColWidth="8.85546875" defaultRowHeight="15" x14ac:dyDescent="0.25"/>
  <cols>
    <col min="1" max="1" width="25.140625" customWidth="1"/>
    <col min="2" max="2" width="19.28515625" customWidth="1"/>
    <col min="3" max="3" width="21.42578125" bestFit="1" customWidth="1"/>
    <col min="4" max="4" width="41.7109375" customWidth="1"/>
    <col min="5" max="5" width="10.42578125" customWidth="1"/>
    <col min="6" max="6" width="7.42578125" customWidth="1"/>
    <col min="7" max="7" width="14.140625" customWidth="1"/>
    <col min="8" max="8" width="10.42578125" customWidth="1"/>
    <col min="9" max="9" width="24" customWidth="1"/>
    <col min="10" max="10" width="11.42578125" customWidth="1"/>
    <col min="11" max="11" width="15.42578125" bestFit="1" customWidth="1"/>
    <col min="12" max="12" width="15.5703125" bestFit="1" customWidth="1"/>
    <col min="13" max="13" width="14.28515625" customWidth="1"/>
    <col min="14" max="14" width="12.5703125" customWidth="1"/>
    <col min="15" max="15" width="14.140625" customWidth="1"/>
    <col min="16" max="16" width="19.140625" customWidth="1"/>
  </cols>
  <sheetData>
    <row r="1" spans="1:16" ht="69" customHeight="1" x14ac:dyDescent="0.25">
      <c r="A1" s="21" t="s">
        <v>16</v>
      </c>
      <c r="B1" s="21" t="s">
        <v>17</v>
      </c>
      <c r="C1" s="21" t="s">
        <v>18</v>
      </c>
      <c r="D1" s="21" t="s">
        <v>19</v>
      </c>
      <c r="E1" s="21" t="s">
        <v>20</v>
      </c>
      <c r="F1" s="21" t="s">
        <v>39</v>
      </c>
      <c r="G1" s="21" t="s">
        <v>52</v>
      </c>
      <c r="H1" s="21" t="s">
        <v>53</v>
      </c>
      <c r="I1" s="21" t="s">
        <v>54</v>
      </c>
      <c r="J1" s="21" t="s">
        <v>55</v>
      </c>
      <c r="K1" s="21" t="s">
        <v>56</v>
      </c>
      <c r="L1" s="21" t="s">
        <v>57</v>
      </c>
      <c r="M1" s="21" t="s">
        <v>58</v>
      </c>
      <c r="N1" s="21" t="s">
        <v>59</v>
      </c>
      <c r="O1" s="21" t="s">
        <v>60</v>
      </c>
      <c r="P1" s="21" t="s">
        <v>61</v>
      </c>
    </row>
    <row r="2" spans="1:16" ht="121.5" x14ac:dyDescent="0.25">
      <c r="A2" s="20" t="s">
        <v>40</v>
      </c>
      <c r="B2" s="20" t="s">
        <v>35</v>
      </c>
      <c r="C2" s="20" t="s">
        <v>36</v>
      </c>
      <c r="D2" s="20" t="s">
        <v>41</v>
      </c>
      <c r="E2" s="20" t="s">
        <v>42</v>
      </c>
      <c r="F2" s="20" t="s">
        <v>43</v>
      </c>
      <c r="G2" s="20" t="s">
        <v>37</v>
      </c>
      <c r="H2" s="20" t="s">
        <v>44</v>
      </c>
      <c r="I2" s="20" t="s">
        <v>45</v>
      </c>
      <c r="J2" s="20" t="s">
        <v>46</v>
      </c>
      <c r="K2" s="20" t="s">
        <v>47</v>
      </c>
      <c r="L2" s="20" t="s">
        <v>48</v>
      </c>
      <c r="M2" s="20" t="s">
        <v>49</v>
      </c>
      <c r="N2" s="20" t="s">
        <v>50</v>
      </c>
      <c r="O2" s="20" t="s">
        <v>51</v>
      </c>
      <c r="P2" s="20" t="s">
        <v>74</v>
      </c>
    </row>
    <row r="3" spans="1:16" ht="18.75" x14ac:dyDescent="0.25">
      <c r="A3" s="110" t="s">
        <v>320</v>
      </c>
      <c r="B3" s="110">
        <v>1028481180</v>
      </c>
      <c r="C3" s="110" t="s">
        <v>209</v>
      </c>
      <c r="D3" s="110" t="s">
        <v>328</v>
      </c>
      <c r="E3" s="110" t="s">
        <v>202</v>
      </c>
      <c r="F3" s="110">
        <v>12</v>
      </c>
      <c r="G3" s="163" t="s">
        <v>369</v>
      </c>
      <c r="H3" s="110" t="s">
        <v>203</v>
      </c>
      <c r="I3" s="164" t="s">
        <v>204</v>
      </c>
      <c r="J3" s="110">
        <v>5393088</v>
      </c>
      <c r="K3" s="110">
        <v>504806300</v>
      </c>
      <c r="L3" s="110" t="s">
        <v>205</v>
      </c>
      <c r="M3" s="110" t="s">
        <v>172</v>
      </c>
      <c r="N3" s="110" t="s">
        <v>206</v>
      </c>
      <c r="O3" s="110"/>
      <c r="P3" s="110" t="s">
        <v>172</v>
      </c>
    </row>
    <row r="4" spans="1:16" ht="18.75" x14ac:dyDescent="0.3">
      <c r="A4" s="111" t="s">
        <v>174</v>
      </c>
      <c r="B4" s="112">
        <v>1018518256</v>
      </c>
      <c r="C4" s="110" t="s">
        <v>325</v>
      </c>
      <c r="D4" s="113" t="s">
        <v>208</v>
      </c>
      <c r="E4" s="110" t="s">
        <v>202</v>
      </c>
      <c r="F4" s="110">
        <v>12</v>
      </c>
      <c r="G4" s="163" t="s">
        <v>369</v>
      </c>
      <c r="H4" s="110" t="s">
        <v>203</v>
      </c>
      <c r="I4" s="164" t="s">
        <v>204</v>
      </c>
      <c r="J4" s="110">
        <v>5393088</v>
      </c>
      <c r="K4" s="110">
        <v>506969150</v>
      </c>
      <c r="L4" s="110" t="s">
        <v>205</v>
      </c>
      <c r="M4" s="110" t="s">
        <v>172</v>
      </c>
      <c r="N4" s="110" t="s">
        <v>206</v>
      </c>
      <c r="O4" s="110"/>
      <c r="P4" s="110" t="s">
        <v>172</v>
      </c>
    </row>
    <row r="5" spans="1:16" ht="18.75" x14ac:dyDescent="0.3">
      <c r="A5" s="111" t="s">
        <v>170</v>
      </c>
      <c r="B5" s="112">
        <v>1011827670</v>
      </c>
      <c r="C5" s="110" t="s">
        <v>209</v>
      </c>
      <c r="D5" s="110" t="s">
        <v>171</v>
      </c>
      <c r="E5" s="110" t="s">
        <v>397</v>
      </c>
      <c r="F5" s="110">
        <v>9</v>
      </c>
      <c r="G5" s="163" t="s">
        <v>369</v>
      </c>
      <c r="H5" s="110" t="s">
        <v>203</v>
      </c>
      <c r="I5" s="164" t="s">
        <v>204</v>
      </c>
      <c r="J5" s="110">
        <v>5393088</v>
      </c>
      <c r="K5" s="110">
        <v>503905195</v>
      </c>
      <c r="L5" s="110" t="s">
        <v>205</v>
      </c>
      <c r="M5" s="110" t="s">
        <v>172</v>
      </c>
      <c r="N5" s="110" t="s">
        <v>206</v>
      </c>
      <c r="O5" s="110"/>
      <c r="P5" s="110" t="s">
        <v>172</v>
      </c>
    </row>
    <row r="6" spans="1:16" ht="18.75" x14ac:dyDescent="0.3">
      <c r="A6" s="111" t="s">
        <v>210</v>
      </c>
      <c r="B6" s="112">
        <v>1056835604</v>
      </c>
      <c r="C6" s="110" t="s">
        <v>211</v>
      </c>
      <c r="D6" s="110" t="s">
        <v>212</v>
      </c>
      <c r="E6" s="110" t="s">
        <v>202</v>
      </c>
      <c r="F6" s="110">
        <v>9</v>
      </c>
      <c r="G6" s="163" t="s">
        <v>369</v>
      </c>
      <c r="H6" s="110" t="s">
        <v>203</v>
      </c>
      <c r="I6" s="164" t="s">
        <v>204</v>
      </c>
      <c r="J6" s="110">
        <v>5393088</v>
      </c>
      <c r="K6" s="110">
        <v>504921358</v>
      </c>
      <c r="L6" s="110" t="s">
        <v>205</v>
      </c>
      <c r="M6" s="110" t="s">
        <v>172</v>
      </c>
      <c r="N6" s="110" t="s">
        <v>206</v>
      </c>
      <c r="O6" s="110"/>
      <c r="P6" s="110" t="s">
        <v>172</v>
      </c>
    </row>
    <row r="7" spans="1:16" ht="18.75" x14ac:dyDescent="0.3">
      <c r="A7" s="111" t="s">
        <v>175</v>
      </c>
      <c r="B7" s="112">
        <v>1012486286</v>
      </c>
      <c r="C7" s="110" t="s">
        <v>209</v>
      </c>
      <c r="D7" s="110" t="s">
        <v>322</v>
      </c>
      <c r="E7" s="110" t="s">
        <v>181</v>
      </c>
      <c r="F7" s="110">
        <v>12</v>
      </c>
      <c r="G7" s="163" t="s">
        <v>369</v>
      </c>
      <c r="H7" s="110" t="s">
        <v>203</v>
      </c>
      <c r="I7" s="164" t="s">
        <v>204</v>
      </c>
      <c r="J7" s="110">
        <v>5393088</v>
      </c>
      <c r="K7" s="110">
        <v>504828776</v>
      </c>
      <c r="L7" s="110" t="s">
        <v>205</v>
      </c>
      <c r="M7" s="110" t="s">
        <v>172</v>
      </c>
      <c r="N7" s="110" t="s">
        <v>206</v>
      </c>
      <c r="O7" s="110"/>
      <c r="P7" s="110" t="s">
        <v>172</v>
      </c>
    </row>
    <row r="8" spans="1:16" ht="18.75" x14ac:dyDescent="0.25">
      <c r="A8" s="111" t="s">
        <v>214</v>
      </c>
      <c r="B8" s="110">
        <v>1008734715</v>
      </c>
      <c r="C8" s="110" t="s">
        <v>215</v>
      </c>
      <c r="D8" s="114" t="s">
        <v>219</v>
      </c>
      <c r="E8" s="110" t="s">
        <v>216</v>
      </c>
      <c r="F8" s="110">
        <v>9</v>
      </c>
      <c r="G8" s="163" t="s">
        <v>369</v>
      </c>
      <c r="H8" s="110" t="s">
        <v>203</v>
      </c>
      <c r="I8" s="164" t="s">
        <v>204</v>
      </c>
      <c r="J8" s="110">
        <v>5393088</v>
      </c>
      <c r="K8" s="110">
        <v>504805808</v>
      </c>
      <c r="L8" s="110" t="s">
        <v>205</v>
      </c>
      <c r="M8" s="110" t="s">
        <v>172</v>
      </c>
      <c r="N8" s="110" t="s">
        <v>206</v>
      </c>
      <c r="O8" s="110"/>
      <c r="P8" s="110" t="s">
        <v>172</v>
      </c>
    </row>
    <row r="9" spans="1:16" ht="18.75" x14ac:dyDescent="0.25">
      <c r="A9" s="111" t="s">
        <v>176</v>
      </c>
      <c r="B9" s="110">
        <v>1018450856</v>
      </c>
      <c r="C9" s="110" t="s">
        <v>209</v>
      </c>
      <c r="D9" s="110" t="s">
        <v>217</v>
      </c>
      <c r="E9" s="110" t="s">
        <v>181</v>
      </c>
      <c r="F9" s="110">
        <v>9</v>
      </c>
      <c r="G9" s="163" t="s">
        <v>369</v>
      </c>
      <c r="H9" s="110" t="s">
        <v>203</v>
      </c>
      <c r="I9" s="164" t="s">
        <v>204</v>
      </c>
      <c r="J9" s="110">
        <v>5393088</v>
      </c>
      <c r="K9" s="110">
        <v>504923141</v>
      </c>
      <c r="L9" s="110" t="s">
        <v>205</v>
      </c>
      <c r="M9" s="110" t="s">
        <v>172</v>
      </c>
      <c r="N9" s="110" t="s">
        <v>206</v>
      </c>
      <c r="O9" s="110"/>
      <c r="P9" s="110" t="s">
        <v>172</v>
      </c>
    </row>
    <row r="10" spans="1:16" ht="18.75" x14ac:dyDescent="0.25">
      <c r="A10" s="111" t="s">
        <v>218</v>
      </c>
      <c r="B10" s="110">
        <v>1001350638</v>
      </c>
      <c r="C10" s="110" t="s">
        <v>209</v>
      </c>
      <c r="D10" s="110" t="s">
        <v>329</v>
      </c>
      <c r="E10" s="110" t="s">
        <v>216</v>
      </c>
      <c r="F10" s="110">
        <v>9</v>
      </c>
      <c r="G10" s="163" t="s">
        <v>369</v>
      </c>
      <c r="H10" s="110" t="s">
        <v>203</v>
      </c>
      <c r="I10" s="164" t="s">
        <v>204</v>
      </c>
      <c r="J10" s="110">
        <v>5393088</v>
      </c>
      <c r="K10" s="110">
        <v>550333318</v>
      </c>
      <c r="L10" s="110" t="s">
        <v>205</v>
      </c>
      <c r="M10" s="110" t="s">
        <v>172</v>
      </c>
      <c r="N10" s="110" t="s">
        <v>206</v>
      </c>
      <c r="O10" s="110"/>
      <c r="P10" s="110" t="s">
        <v>172</v>
      </c>
    </row>
    <row r="11" spans="1:16" ht="37.5" x14ac:dyDescent="0.25">
      <c r="A11" s="111" t="s">
        <v>321</v>
      </c>
      <c r="B11" s="110">
        <v>1012449219</v>
      </c>
      <c r="C11" s="253" t="s">
        <v>326</v>
      </c>
      <c r="D11" s="238" t="s">
        <v>327</v>
      </c>
      <c r="E11" s="110" t="s">
        <v>213</v>
      </c>
      <c r="F11" s="110">
        <v>3</v>
      </c>
      <c r="G11" s="163" t="s">
        <v>1365</v>
      </c>
      <c r="H11" s="110" t="s">
        <v>203</v>
      </c>
      <c r="I11" s="164" t="s">
        <v>204</v>
      </c>
      <c r="J11" s="110">
        <v>5393088</v>
      </c>
      <c r="K11" s="110">
        <v>568600617</v>
      </c>
      <c r="L11" s="110" t="s">
        <v>205</v>
      </c>
      <c r="M11" s="110" t="s">
        <v>172</v>
      </c>
      <c r="N11" s="110" t="s">
        <v>206</v>
      </c>
      <c r="O11" s="110"/>
      <c r="P11" s="110" t="s">
        <v>172</v>
      </c>
    </row>
    <row r="13" spans="1:16" x14ac:dyDescent="0.25">
      <c r="C13" s="254" t="s">
        <v>403</v>
      </c>
    </row>
  </sheetData>
  <pageMargins left="0.11811023622047245" right="0.11811023622047245" top="0.59055118110236227" bottom="0.74803149606299213" header="0.31496062992125984" footer="0.31496062992125984"/>
  <pageSetup paperSize="9" scale="80" orientation="landscape" horizontalDpi="300" verticalDpi="300"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
  <sheetViews>
    <sheetView rightToLeft="1" topLeftCell="D1" zoomScalePageLayoutView="60" workbookViewId="0">
      <selection activeCell="H3" sqref="H3"/>
    </sheetView>
  </sheetViews>
  <sheetFormatPr defaultColWidth="8.85546875" defaultRowHeight="15" x14ac:dyDescent="0.25"/>
  <cols>
    <col min="1" max="1" width="16.140625" bestFit="1" customWidth="1"/>
    <col min="2" max="2" width="15.7109375" bestFit="1" customWidth="1"/>
    <col min="3" max="5" width="15.42578125" bestFit="1" customWidth="1"/>
    <col min="6" max="6" width="19.5703125" bestFit="1" customWidth="1"/>
    <col min="7" max="7" width="10.42578125" customWidth="1"/>
    <col min="8" max="8" width="31.7109375" customWidth="1"/>
    <col min="9" max="9" width="13.85546875" customWidth="1"/>
    <col min="10" max="11" width="11.85546875" customWidth="1"/>
    <col min="12" max="12" width="11.42578125" customWidth="1"/>
    <col min="13" max="13" width="18.42578125" customWidth="1"/>
  </cols>
  <sheetData>
    <row r="1" spans="1:13" s="22" customFormat="1" ht="52.7" customHeight="1" x14ac:dyDescent="0.25">
      <c r="A1" s="27" t="s">
        <v>16</v>
      </c>
      <c r="B1" s="21" t="s">
        <v>17</v>
      </c>
      <c r="C1" s="21" t="s">
        <v>18</v>
      </c>
      <c r="D1" s="21" t="s">
        <v>19</v>
      </c>
      <c r="E1" s="21" t="s">
        <v>20</v>
      </c>
      <c r="F1" s="21" t="s">
        <v>39</v>
      </c>
      <c r="G1" s="21" t="s">
        <v>52</v>
      </c>
      <c r="H1" s="21" t="s">
        <v>53</v>
      </c>
      <c r="I1" s="21" t="s">
        <v>54</v>
      </c>
      <c r="J1" s="21" t="s">
        <v>55</v>
      </c>
      <c r="K1" s="21" t="s">
        <v>56</v>
      </c>
      <c r="L1" s="21" t="s">
        <v>57</v>
      </c>
      <c r="M1" s="28" t="s">
        <v>58</v>
      </c>
    </row>
    <row r="2" spans="1:13" ht="81" x14ac:dyDescent="0.25">
      <c r="A2" s="23" t="s">
        <v>40</v>
      </c>
      <c r="B2" s="20" t="s">
        <v>35</v>
      </c>
      <c r="C2" s="20" t="s">
        <v>62</v>
      </c>
      <c r="D2" s="20" t="s">
        <v>75</v>
      </c>
      <c r="E2" s="20" t="s">
        <v>68</v>
      </c>
      <c r="F2" s="20" t="s">
        <v>63</v>
      </c>
      <c r="G2" s="20" t="s">
        <v>64</v>
      </c>
      <c r="H2" s="20" t="s">
        <v>65</v>
      </c>
      <c r="I2" s="20" t="s">
        <v>66</v>
      </c>
      <c r="J2" s="20" t="s">
        <v>69</v>
      </c>
      <c r="K2" s="20" t="s">
        <v>67</v>
      </c>
      <c r="L2" s="20" t="s">
        <v>70</v>
      </c>
      <c r="M2" s="25" t="s">
        <v>71</v>
      </c>
    </row>
    <row r="3" spans="1:13" s="95" customFormat="1" ht="18.75" x14ac:dyDescent="0.25">
      <c r="A3" s="177" t="s">
        <v>220</v>
      </c>
      <c r="B3" s="176">
        <v>1056028671</v>
      </c>
      <c r="C3" s="176" t="s">
        <v>177</v>
      </c>
      <c r="D3" s="176" t="s">
        <v>295</v>
      </c>
      <c r="E3" s="176" t="s">
        <v>221</v>
      </c>
      <c r="F3" s="176">
        <v>8</v>
      </c>
      <c r="G3" s="176">
        <v>6065</v>
      </c>
      <c r="H3" s="176" t="s">
        <v>1340</v>
      </c>
      <c r="I3" s="178">
        <v>0.5</v>
      </c>
      <c r="J3" s="176">
        <v>5</v>
      </c>
      <c r="K3" s="176">
        <v>7</v>
      </c>
      <c r="L3" s="176" t="s">
        <v>172</v>
      </c>
      <c r="M3" s="179" t="s">
        <v>172</v>
      </c>
    </row>
    <row r="4" spans="1:13" x14ac:dyDescent="0.25">
      <c r="A4" s="24"/>
      <c r="B4" s="2"/>
      <c r="C4" s="2"/>
      <c r="D4" s="2"/>
      <c r="E4" s="2"/>
      <c r="F4" s="2"/>
      <c r="G4" s="2"/>
      <c r="H4" s="2"/>
      <c r="I4" s="2"/>
      <c r="J4" s="2"/>
      <c r="K4" s="2"/>
      <c r="L4" s="2"/>
      <c r="M4" s="26"/>
    </row>
    <row r="5" spans="1:13" x14ac:dyDescent="0.25">
      <c r="A5" s="29"/>
      <c r="B5" s="3"/>
      <c r="C5" s="3"/>
      <c r="D5" s="3"/>
      <c r="E5" s="3"/>
      <c r="F5" s="3"/>
      <c r="G5" s="3"/>
      <c r="H5" s="3"/>
      <c r="I5" s="3"/>
      <c r="J5" s="3"/>
      <c r="K5" s="3"/>
      <c r="L5" s="3"/>
      <c r="M5" s="30"/>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rightToLeft="1" zoomScale="85" zoomScaleNormal="85" zoomScalePageLayoutView="90" workbookViewId="0">
      <selection activeCell="K44" sqref="K44"/>
    </sheetView>
  </sheetViews>
  <sheetFormatPr defaultColWidth="8.85546875" defaultRowHeight="15" x14ac:dyDescent="0.25"/>
  <cols>
    <col min="1" max="1" width="25" customWidth="1"/>
    <col min="2" max="2" width="15.5703125" customWidth="1"/>
    <col min="3" max="3" width="10.42578125" customWidth="1"/>
    <col min="4" max="4" width="12.85546875" customWidth="1"/>
    <col min="5" max="5" width="10.42578125" customWidth="1"/>
    <col min="6" max="6" width="13.140625" customWidth="1"/>
    <col min="7" max="7" width="10.85546875" customWidth="1"/>
    <col min="8" max="8" width="13.5703125" customWidth="1"/>
    <col min="9" max="9" width="12" customWidth="1"/>
    <col min="10" max="10" width="14.5703125" customWidth="1"/>
    <col min="11" max="11" width="14.42578125" customWidth="1"/>
    <col min="12" max="12" width="12.85546875" customWidth="1"/>
  </cols>
  <sheetData>
    <row r="1" spans="1:12" ht="20.25" x14ac:dyDescent="0.25">
      <c r="A1" s="27" t="s">
        <v>16</v>
      </c>
      <c r="B1" s="21" t="s">
        <v>17</v>
      </c>
      <c r="C1" s="21" t="s">
        <v>18</v>
      </c>
      <c r="D1" s="21" t="s">
        <v>19</v>
      </c>
      <c r="E1" s="21" t="s">
        <v>20</v>
      </c>
      <c r="F1" s="21" t="s">
        <v>39</v>
      </c>
      <c r="G1" s="21" t="s">
        <v>52</v>
      </c>
      <c r="H1" s="21" t="s">
        <v>53</v>
      </c>
      <c r="I1" s="21" t="s">
        <v>54</v>
      </c>
      <c r="J1" s="21" t="s">
        <v>55</v>
      </c>
      <c r="K1" s="21" t="s">
        <v>56</v>
      </c>
      <c r="L1" s="28" t="s">
        <v>57</v>
      </c>
    </row>
    <row r="2" spans="1:12" ht="81" x14ac:dyDescent="0.25">
      <c r="A2" s="31" t="s">
        <v>40</v>
      </c>
      <c r="B2" s="32" t="s">
        <v>35</v>
      </c>
      <c r="C2" s="32" t="s">
        <v>62</v>
      </c>
      <c r="D2" s="32" t="s">
        <v>42</v>
      </c>
      <c r="E2" s="32" t="s">
        <v>68</v>
      </c>
      <c r="F2" s="32" t="s">
        <v>63</v>
      </c>
      <c r="G2" s="32" t="s">
        <v>64</v>
      </c>
      <c r="H2" s="32" t="s">
        <v>65</v>
      </c>
      <c r="I2" s="32" t="s">
        <v>66</v>
      </c>
      <c r="J2" s="32" t="s">
        <v>69</v>
      </c>
      <c r="K2" s="32" t="s">
        <v>72</v>
      </c>
      <c r="L2" s="33" t="s">
        <v>70</v>
      </c>
    </row>
    <row r="3" spans="1:12" ht="46.5" x14ac:dyDescent="0.25">
      <c r="A3" s="195" t="s">
        <v>388</v>
      </c>
      <c r="B3" s="185">
        <v>1085363651</v>
      </c>
      <c r="C3" s="197" t="s">
        <v>177</v>
      </c>
      <c r="D3" s="197" t="s">
        <v>348</v>
      </c>
      <c r="E3" s="197" t="s">
        <v>221</v>
      </c>
      <c r="F3" s="197">
        <v>48</v>
      </c>
      <c r="G3" s="197">
        <v>3500</v>
      </c>
      <c r="H3" s="197" t="s">
        <v>222</v>
      </c>
      <c r="I3" s="198">
        <v>0.5</v>
      </c>
      <c r="J3" s="197">
        <v>1</v>
      </c>
      <c r="K3" s="197">
        <v>2</v>
      </c>
      <c r="L3" s="199" t="s">
        <v>172</v>
      </c>
    </row>
    <row r="4" spans="1:12" ht="46.5" x14ac:dyDescent="0.25">
      <c r="A4" s="196" t="s">
        <v>174</v>
      </c>
      <c r="B4" s="200">
        <v>1018518256</v>
      </c>
      <c r="C4" s="200" t="s">
        <v>177</v>
      </c>
      <c r="D4" s="200" t="s">
        <v>348</v>
      </c>
      <c r="E4" s="200" t="s">
        <v>178</v>
      </c>
      <c r="F4" s="200">
        <v>15</v>
      </c>
      <c r="G4" s="200" t="s">
        <v>179</v>
      </c>
      <c r="H4" s="200" t="s">
        <v>179</v>
      </c>
      <c r="I4" s="200" t="s">
        <v>179</v>
      </c>
      <c r="J4" s="200">
        <v>12</v>
      </c>
      <c r="K4" s="200">
        <v>14</v>
      </c>
      <c r="L4" s="201" t="s">
        <v>180</v>
      </c>
    </row>
    <row r="5" spans="1:12" ht="46.5" x14ac:dyDescent="0.25">
      <c r="A5" s="195" t="s">
        <v>175</v>
      </c>
      <c r="B5" s="202">
        <v>1012486286</v>
      </c>
      <c r="C5" s="200" t="s">
        <v>177</v>
      </c>
      <c r="D5" s="200" t="s">
        <v>181</v>
      </c>
      <c r="E5" s="200" t="s">
        <v>178</v>
      </c>
      <c r="F5" s="200">
        <v>15</v>
      </c>
      <c r="G5" s="200" t="s">
        <v>179</v>
      </c>
      <c r="H5" s="200" t="s">
        <v>179</v>
      </c>
      <c r="I5" s="200" t="s">
        <v>179</v>
      </c>
      <c r="J5" s="200">
        <v>12</v>
      </c>
      <c r="K5" s="200">
        <v>14</v>
      </c>
      <c r="L5" s="201" t="s">
        <v>180</v>
      </c>
    </row>
    <row r="6" spans="1:12" ht="23.25" x14ac:dyDescent="0.25">
      <c r="A6" s="195" t="s">
        <v>176</v>
      </c>
      <c r="B6" s="202">
        <v>1018450856</v>
      </c>
      <c r="C6" s="200" t="s">
        <v>177</v>
      </c>
      <c r="D6" s="200" t="s">
        <v>181</v>
      </c>
      <c r="E6" s="200" t="s">
        <v>178</v>
      </c>
      <c r="F6" s="200">
        <v>15</v>
      </c>
      <c r="G6" s="200" t="s">
        <v>179</v>
      </c>
      <c r="H6" s="200" t="s">
        <v>179</v>
      </c>
      <c r="I6" s="200" t="s">
        <v>179</v>
      </c>
      <c r="J6" s="200">
        <v>9</v>
      </c>
      <c r="K6" s="200">
        <v>9</v>
      </c>
      <c r="L6" s="201" t="s">
        <v>180</v>
      </c>
    </row>
    <row r="7" spans="1:12" ht="23.25" x14ac:dyDescent="0.25">
      <c r="A7" s="34" t="s">
        <v>398</v>
      </c>
      <c r="B7" s="197">
        <v>1028481198</v>
      </c>
      <c r="C7" s="197" t="s">
        <v>177</v>
      </c>
      <c r="D7" s="197" t="s">
        <v>213</v>
      </c>
      <c r="E7" s="197" t="s">
        <v>178</v>
      </c>
      <c r="F7" s="197">
        <v>10</v>
      </c>
      <c r="G7" s="197" t="s">
        <v>179</v>
      </c>
      <c r="H7" s="197" t="s">
        <v>179</v>
      </c>
      <c r="I7" s="198" t="s">
        <v>179</v>
      </c>
      <c r="J7" s="197">
        <v>9</v>
      </c>
      <c r="K7" s="197">
        <v>9</v>
      </c>
      <c r="L7" s="199" t="s">
        <v>180</v>
      </c>
    </row>
    <row r="8" spans="1:12" ht="20.25" x14ac:dyDescent="0.25">
      <c r="A8" s="34"/>
      <c r="B8" s="35"/>
      <c r="C8" s="35"/>
      <c r="D8" s="35"/>
      <c r="E8" s="35"/>
      <c r="F8" s="35"/>
      <c r="G8" s="35"/>
      <c r="H8" s="35"/>
      <c r="I8" s="35"/>
      <c r="J8" s="35"/>
      <c r="K8" s="35"/>
      <c r="L8" s="36"/>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
  <sheetViews>
    <sheetView rightToLeft="1" topLeftCell="B2" zoomScalePageLayoutView="60" workbookViewId="0">
      <selection activeCell="L16" sqref="L16"/>
    </sheetView>
  </sheetViews>
  <sheetFormatPr defaultColWidth="8.85546875" defaultRowHeight="15" x14ac:dyDescent="0.25"/>
  <cols>
    <col min="1" max="1" width="27.5703125" customWidth="1"/>
    <col min="2" max="2" width="15.7109375" bestFit="1" customWidth="1"/>
    <col min="3" max="3" width="14.5703125" customWidth="1"/>
    <col min="4" max="5" width="8.42578125" customWidth="1"/>
    <col min="6" max="6" width="9.42578125" customWidth="1"/>
    <col min="7" max="7" width="20.85546875" customWidth="1"/>
    <col min="8" max="8" width="9.42578125" customWidth="1"/>
    <col min="9" max="9" width="9.7109375" customWidth="1"/>
    <col min="10" max="10" width="7.7109375" customWidth="1"/>
    <col min="11" max="11" width="12.140625" customWidth="1"/>
    <col min="12" max="12" width="11.28515625" customWidth="1"/>
    <col min="13" max="13" width="8.85546875" customWidth="1"/>
    <col min="14" max="14" width="10.28515625" customWidth="1"/>
    <col min="15" max="15" width="17.85546875" customWidth="1"/>
  </cols>
  <sheetData>
    <row r="1" spans="1:15" ht="75" customHeight="1" x14ac:dyDescent="0.25">
      <c r="E1" s="268" t="s">
        <v>395</v>
      </c>
      <c r="F1" s="268"/>
      <c r="G1" s="268"/>
      <c r="H1" s="268"/>
      <c r="I1" s="268"/>
      <c r="J1" s="268"/>
      <c r="K1" s="268"/>
      <c r="L1" s="268"/>
      <c r="M1" s="268"/>
      <c r="N1" s="268"/>
    </row>
    <row r="2" spans="1:15" ht="40.5" x14ac:dyDescent="0.25">
      <c r="A2" s="38" t="s">
        <v>16</v>
      </c>
      <c r="B2" s="37" t="s">
        <v>17</v>
      </c>
      <c r="C2" s="37" t="s">
        <v>373</v>
      </c>
      <c r="D2" s="37" t="s">
        <v>366</v>
      </c>
      <c r="E2" s="37" t="s">
        <v>18</v>
      </c>
      <c r="F2" s="37" t="s">
        <v>19</v>
      </c>
      <c r="G2" s="37" t="s">
        <v>20</v>
      </c>
      <c r="H2" s="37" t="s">
        <v>39</v>
      </c>
      <c r="I2" s="37" t="s">
        <v>52</v>
      </c>
      <c r="J2" s="37" t="s">
        <v>53</v>
      </c>
      <c r="K2" s="37" t="s">
        <v>54</v>
      </c>
      <c r="L2" s="37" t="s">
        <v>55</v>
      </c>
      <c r="M2" s="37" t="s">
        <v>375</v>
      </c>
      <c r="N2" s="37" t="s">
        <v>56</v>
      </c>
      <c r="O2" s="37" t="s">
        <v>57</v>
      </c>
    </row>
    <row r="3" spans="1:15" ht="60.75" x14ac:dyDescent="0.25">
      <c r="A3" s="168" t="s">
        <v>40</v>
      </c>
      <c r="B3" s="169" t="s">
        <v>35</v>
      </c>
      <c r="C3" s="169" t="s">
        <v>374</v>
      </c>
      <c r="D3" s="169" t="s">
        <v>364</v>
      </c>
      <c r="E3" s="169" t="s">
        <v>62</v>
      </c>
      <c r="F3" s="169" t="s">
        <v>42</v>
      </c>
      <c r="G3" s="169" t="s">
        <v>73</v>
      </c>
      <c r="H3" s="169" t="s">
        <v>68</v>
      </c>
      <c r="I3" s="169" t="s">
        <v>76</v>
      </c>
      <c r="J3" s="169" t="s">
        <v>64</v>
      </c>
      <c r="K3" s="169" t="s">
        <v>65</v>
      </c>
      <c r="L3" s="169" t="s">
        <v>69</v>
      </c>
      <c r="M3" s="169" t="s">
        <v>376</v>
      </c>
      <c r="N3" s="169" t="s">
        <v>70</v>
      </c>
      <c r="O3" s="167" t="s">
        <v>377</v>
      </c>
    </row>
    <row r="4" spans="1:15" ht="24.75" customHeight="1" x14ac:dyDescent="0.5">
      <c r="A4" s="191" t="s">
        <v>386</v>
      </c>
      <c r="B4" s="239">
        <v>1062346745</v>
      </c>
      <c r="C4" s="239">
        <v>541168313</v>
      </c>
      <c r="D4" s="192" t="s">
        <v>365</v>
      </c>
      <c r="E4" s="192" t="s">
        <v>177</v>
      </c>
      <c r="F4" s="192" t="s">
        <v>202</v>
      </c>
      <c r="G4" s="194" t="s">
        <v>372</v>
      </c>
      <c r="H4" s="192" t="s">
        <v>221</v>
      </c>
      <c r="I4" s="192">
        <v>45</v>
      </c>
      <c r="J4" s="192">
        <v>6000</v>
      </c>
      <c r="K4" s="192" t="s">
        <v>222</v>
      </c>
      <c r="L4" s="192">
        <v>1.5</v>
      </c>
      <c r="M4" s="193" t="s">
        <v>172</v>
      </c>
      <c r="N4" s="192" t="s">
        <v>172</v>
      </c>
      <c r="O4" s="188"/>
    </row>
    <row r="5" spans="1:15" ht="18.75" x14ac:dyDescent="0.3">
      <c r="A5" s="240" t="s">
        <v>224</v>
      </c>
      <c r="B5" s="240">
        <v>1056028671</v>
      </c>
      <c r="C5" s="240">
        <v>540844853</v>
      </c>
      <c r="D5" s="241" t="s">
        <v>365</v>
      </c>
      <c r="E5" s="240" t="s">
        <v>177</v>
      </c>
      <c r="F5" s="240" t="s">
        <v>223</v>
      </c>
      <c r="G5" s="240" t="s">
        <v>207</v>
      </c>
      <c r="H5" s="242" t="s">
        <v>221</v>
      </c>
      <c r="I5" s="241">
        <v>45</v>
      </c>
      <c r="J5" s="243">
        <v>6065</v>
      </c>
      <c r="K5" s="241" t="s">
        <v>222</v>
      </c>
      <c r="L5" s="241">
        <v>6</v>
      </c>
      <c r="M5" s="241" t="s">
        <v>172</v>
      </c>
      <c r="N5" s="241" t="s">
        <v>172</v>
      </c>
      <c r="O5" s="240"/>
    </row>
    <row r="6" spans="1:15" ht="21" customHeight="1" x14ac:dyDescent="0.3">
      <c r="A6" s="185" t="s">
        <v>225</v>
      </c>
      <c r="B6" s="185">
        <v>1033494400</v>
      </c>
      <c r="C6" s="185">
        <v>552535505</v>
      </c>
      <c r="D6" s="186" t="s">
        <v>365</v>
      </c>
      <c r="E6" s="185" t="s">
        <v>177</v>
      </c>
      <c r="F6" s="185" t="s">
        <v>213</v>
      </c>
      <c r="G6" s="185" t="s">
        <v>387</v>
      </c>
      <c r="H6" s="186" t="s">
        <v>178</v>
      </c>
      <c r="I6" s="186">
        <v>24</v>
      </c>
      <c r="J6" s="186">
        <v>2783</v>
      </c>
      <c r="K6" s="186" t="s">
        <v>222</v>
      </c>
      <c r="L6" s="186">
        <v>10</v>
      </c>
      <c r="M6" s="186" t="s">
        <v>172</v>
      </c>
      <c r="N6" s="186" t="s">
        <v>180</v>
      </c>
      <c r="O6" s="187"/>
    </row>
    <row r="7" spans="1:15" ht="21" customHeight="1" x14ac:dyDescent="0.3">
      <c r="A7" s="185" t="s">
        <v>388</v>
      </c>
      <c r="B7" s="185">
        <v>1085363651</v>
      </c>
      <c r="C7" s="185">
        <v>502543811</v>
      </c>
      <c r="D7" s="186" t="s">
        <v>365</v>
      </c>
      <c r="E7" s="185" t="s">
        <v>177</v>
      </c>
      <c r="F7" s="185" t="s">
        <v>202</v>
      </c>
      <c r="G7" s="185" t="s">
        <v>389</v>
      </c>
      <c r="H7" s="186" t="s">
        <v>221</v>
      </c>
      <c r="I7" s="186">
        <v>45</v>
      </c>
      <c r="J7" s="186">
        <v>4000</v>
      </c>
      <c r="K7" s="186" t="s">
        <v>222</v>
      </c>
      <c r="L7" s="186">
        <v>1</v>
      </c>
      <c r="M7" s="190" t="s">
        <v>172</v>
      </c>
      <c r="N7" s="186" t="s">
        <v>172</v>
      </c>
      <c r="O7" s="187"/>
    </row>
    <row r="8" spans="1:15" ht="21" customHeight="1" x14ac:dyDescent="0.3">
      <c r="A8" s="185" t="s">
        <v>390</v>
      </c>
      <c r="B8" s="185">
        <v>1010909495</v>
      </c>
      <c r="C8" s="185">
        <v>553211861</v>
      </c>
      <c r="D8" s="186" t="s">
        <v>365</v>
      </c>
      <c r="E8" s="185" t="s">
        <v>177</v>
      </c>
      <c r="F8" s="185" t="s">
        <v>202</v>
      </c>
      <c r="G8" s="185" t="s">
        <v>391</v>
      </c>
      <c r="H8" s="186" t="s">
        <v>178</v>
      </c>
      <c r="I8" s="186">
        <v>24</v>
      </c>
      <c r="J8" s="186">
        <v>1570</v>
      </c>
      <c r="K8" s="186" t="s">
        <v>222</v>
      </c>
      <c r="L8" s="186">
        <v>8</v>
      </c>
      <c r="M8" s="190" t="s">
        <v>180</v>
      </c>
      <c r="N8" s="186" t="s">
        <v>180</v>
      </c>
      <c r="O8" s="187"/>
    </row>
    <row r="9" spans="1:15" ht="18.75" x14ac:dyDescent="0.3">
      <c r="A9" s="189" t="s">
        <v>226</v>
      </c>
      <c r="B9" s="189">
        <v>1006662330</v>
      </c>
      <c r="C9" s="189">
        <v>563005353</v>
      </c>
      <c r="D9" s="112" t="s">
        <v>365</v>
      </c>
      <c r="E9" s="189" t="s">
        <v>177</v>
      </c>
      <c r="F9" s="189" t="s">
        <v>213</v>
      </c>
      <c r="G9" s="189" t="s">
        <v>227</v>
      </c>
      <c r="H9" s="110" t="s">
        <v>178</v>
      </c>
      <c r="I9" s="112">
        <v>24</v>
      </c>
      <c r="J9" s="190">
        <v>1560</v>
      </c>
      <c r="K9" s="112" t="s">
        <v>222</v>
      </c>
      <c r="L9" s="112">
        <v>9</v>
      </c>
      <c r="M9" s="112" t="s">
        <v>180</v>
      </c>
      <c r="N9" s="112" t="s">
        <v>180</v>
      </c>
      <c r="O9" s="189"/>
    </row>
    <row r="10" spans="1:15" ht="18.75" x14ac:dyDescent="0.3">
      <c r="A10" s="189" t="s">
        <v>228</v>
      </c>
      <c r="B10" s="189">
        <v>1009165711</v>
      </c>
      <c r="C10" s="189">
        <v>508536004</v>
      </c>
      <c r="D10" s="112" t="s">
        <v>365</v>
      </c>
      <c r="E10" s="189" t="s">
        <v>177</v>
      </c>
      <c r="F10" s="189" t="s">
        <v>229</v>
      </c>
      <c r="G10" s="203" t="s">
        <v>292</v>
      </c>
      <c r="H10" s="110" t="s">
        <v>178</v>
      </c>
      <c r="I10" s="112">
        <v>24</v>
      </c>
      <c r="J10" s="190">
        <v>1761</v>
      </c>
      <c r="K10" s="112" t="s">
        <v>222</v>
      </c>
      <c r="L10" s="112">
        <v>8</v>
      </c>
      <c r="M10" s="112" t="s">
        <v>180</v>
      </c>
      <c r="N10" s="112" t="s">
        <v>180</v>
      </c>
      <c r="O10" s="189"/>
    </row>
    <row r="11" spans="1:15" ht="18.75" x14ac:dyDescent="0.3">
      <c r="A11" s="189" t="s">
        <v>230</v>
      </c>
      <c r="B11" s="189">
        <v>1022764714</v>
      </c>
      <c r="C11" s="189">
        <v>546151497</v>
      </c>
      <c r="D11" s="112" t="s">
        <v>365</v>
      </c>
      <c r="E11" s="189" t="s">
        <v>177</v>
      </c>
      <c r="F11" s="189" t="s">
        <v>216</v>
      </c>
      <c r="G11" s="189" t="s">
        <v>231</v>
      </c>
      <c r="H11" s="110" t="s">
        <v>178</v>
      </c>
      <c r="I11" s="112">
        <v>15</v>
      </c>
      <c r="J11" s="190">
        <v>1715</v>
      </c>
      <c r="K11" s="112" t="s">
        <v>222</v>
      </c>
      <c r="L11" s="112">
        <v>9</v>
      </c>
      <c r="M11" s="112" t="s">
        <v>180</v>
      </c>
      <c r="N11" s="112" t="s">
        <v>180</v>
      </c>
      <c r="O11" s="189"/>
    </row>
    <row r="12" spans="1:15" ht="18.75" x14ac:dyDescent="0.3">
      <c r="A12" s="189" t="s">
        <v>232</v>
      </c>
      <c r="B12" s="189">
        <v>1020395503</v>
      </c>
      <c r="C12" s="189">
        <v>504935169</v>
      </c>
      <c r="D12" s="112" t="s">
        <v>365</v>
      </c>
      <c r="E12" s="189" t="s">
        <v>177</v>
      </c>
      <c r="F12" s="189" t="s">
        <v>229</v>
      </c>
      <c r="G12" s="203" t="s">
        <v>292</v>
      </c>
      <c r="H12" s="110" t="s">
        <v>178</v>
      </c>
      <c r="I12" s="112">
        <v>24</v>
      </c>
      <c r="J12" s="190">
        <v>2661</v>
      </c>
      <c r="K12" s="112" t="s">
        <v>222</v>
      </c>
      <c r="L12" s="112">
        <v>11</v>
      </c>
      <c r="M12" s="112" t="s">
        <v>180</v>
      </c>
      <c r="N12" s="112" t="s">
        <v>180</v>
      </c>
      <c r="O12" s="189"/>
    </row>
    <row r="13" spans="1:15" ht="18.75" x14ac:dyDescent="0.3">
      <c r="A13" s="189" t="s">
        <v>233</v>
      </c>
      <c r="B13" s="189">
        <v>1011099924</v>
      </c>
      <c r="C13" s="189">
        <v>557039841</v>
      </c>
      <c r="D13" s="112" t="s">
        <v>365</v>
      </c>
      <c r="E13" s="189" t="s">
        <v>177</v>
      </c>
      <c r="F13" s="189" t="s">
        <v>229</v>
      </c>
      <c r="G13" s="189" t="s">
        <v>234</v>
      </c>
      <c r="H13" s="110" t="s">
        <v>221</v>
      </c>
      <c r="I13" s="112">
        <v>45</v>
      </c>
      <c r="J13" s="190">
        <v>1569</v>
      </c>
      <c r="K13" s="112" t="s">
        <v>222</v>
      </c>
      <c r="L13" s="112">
        <v>10</v>
      </c>
      <c r="M13" s="112" t="s">
        <v>172</v>
      </c>
      <c r="N13" s="112" t="s">
        <v>180</v>
      </c>
      <c r="O13" s="189"/>
    </row>
    <row r="14" spans="1:15" ht="18.75" x14ac:dyDescent="0.3">
      <c r="A14" s="189" t="s">
        <v>235</v>
      </c>
      <c r="B14" s="189">
        <v>2425793722</v>
      </c>
      <c r="C14" s="189">
        <v>577860476</v>
      </c>
      <c r="D14" s="112" t="s">
        <v>365</v>
      </c>
      <c r="E14" s="189" t="s">
        <v>236</v>
      </c>
      <c r="F14" s="189" t="s">
        <v>213</v>
      </c>
      <c r="G14" s="189" t="s">
        <v>293</v>
      </c>
      <c r="H14" s="110" t="s">
        <v>221</v>
      </c>
      <c r="I14" s="112">
        <v>45</v>
      </c>
      <c r="J14" s="190">
        <v>1200</v>
      </c>
      <c r="K14" s="112" t="s">
        <v>222</v>
      </c>
      <c r="L14" s="112">
        <v>4</v>
      </c>
      <c r="M14" s="112" t="s">
        <v>172</v>
      </c>
      <c r="N14" s="112" t="s">
        <v>172</v>
      </c>
      <c r="O14" s="189"/>
    </row>
    <row r="15" spans="1:15" ht="18.75" x14ac:dyDescent="0.3">
      <c r="A15" s="189" t="s">
        <v>237</v>
      </c>
      <c r="B15" s="189">
        <v>2417418015</v>
      </c>
      <c r="C15" s="189">
        <v>571148124</v>
      </c>
      <c r="D15" s="112" t="s">
        <v>365</v>
      </c>
      <c r="E15" s="189" t="s">
        <v>236</v>
      </c>
      <c r="F15" s="189" t="s">
        <v>213</v>
      </c>
      <c r="G15" s="189" t="s">
        <v>294</v>
      </c>
      <c r="H15" s="110" t="s">
        <v>221</v>
      </c>
      <c r="I15" s="112">
        <v>45</v>
      </c>
      <c r="J15" s="190">
        <v>1400</v>
      </c>
      <c r="K15" s="112" t="s">
        <v>222</v>
      </c>
      <c r="L15" s="112">
        <v>4</v>
      </c>
      <c r="M15" s="112" t="s">
        <v>172</v>
      </c>
      <c r="N15" s="112" t="s">
        <v>172</v>
      </c>
      <c r="O15" s="189"/>
    </row>
    <row r="16" spans="1:15" ht="18.75" x14ac:dyDescent="0.3">
      <c r="A16" s="189" t="s">
        <v>394</v>
      </c>
      <c r="B16" s="189">
        <v>2071961185</v>
      </c>
      <c r="C16" s="189">
        <v>530489433</v>
      </c>
      <c r="D16" s="189" t="s">
        <v>365</v>
      </c>
      <c r="E16" s="189" t="s">
        <v>392</v>
      </c>
      <c r="F16" s="189" t="s">
        <v>213</v>
      </c>
      <c r="G16" s="189" t="s">
        <v>393</v>
      </c>
      <c r="H16" s="112" t="s">
        <v>221</v>
      </c>
      <c r="I16" s="112">
        <v>45</v>
      </c>
      <c r="J16" s="189">
        <v>3000</v>
      </c>
      <c r="K16" s="112" t="s">
        <v>222</v>
      </c>
      <c r="L16" s="112">
        <v>1</v>
      </c>
      <c r="M16" s="112" t="s">
        <v>172</v>
      </c>
      <c r="N16" s="112" t="s">
        <v>172</v>
      </c>
      <c r="O16" s="189"/>
    </row>
  </sheetData>
  <mergeCells count="1">
    <mergeCell ref="E1:N1"/>
  </mergeCells>
  <pageMargins left="0.11811023622047245" right="0.11811023622047245" top="0.74803149606299213" bottom="0.74803149606299213" header="0.31496062992125984" footer="0.31496062992125984"/>
  <pageSetup paperSize="9" scale="75" orientation="landscape"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rightToLeft="1" topLeftCell="A16" workbookViewId="0">
      <selection activeCell="A20" sqref="A20"/>
    </sheetView>
  </sheetViews>
  <sheetFormatPr defaultRowHeight="15" x14ac:dyDescent="0.25"/>
  <cols>
    <col min="1" max="1" width="12.28515625" bestFit="1" customWidth="1"/>
    <col min="2" max="2" width="14.7109375" customWidth="1"/>
    <col min="3" max="3" width="39.42578125" customWidth="1"/>
    <col min="5" max="5" width="17.42578125" customWidth="1"/>
  </cols>
  <sheetData>
    <row r="1" spans="1:6" ht="20.25" x14ac:dyDescent="0.25">
      <c r="A1" s="43" t="s">
        <v>16</v>
      </c>
      <c r="B1" s="44" t="s">
        <v>17</v>
      </c>
      <c r="C1" s="44" t="s">
        <v>18</v>
      </c>
      <c r="D1" s="44" t="s">
        <v>19</v>
      </c>
      <c r="E1" s="44" t="s">
        <v>20</v>
      </c>
      <c r="F1" s="45" t="s">
        <v>39</v>
      </c>
    </row>
    <row r="2" spans="1:6" ht="60.75" x14ac:dyDescent="0.25">
      <c r="A2" s="40" t="s">
        <v>26</v>
      </c>
      <c r="B2" s="39" t="s">
        <v>27</v>
      </c>
      <c r="C2" s="39" t="s">
        <v>77</v>
      </c>
      <c r="D2" s="39" t="s">
        <v>78</v>
      </c>
      <c r="E2" s="39" t="s">
        <v>79</v>
      </c>
      <c r="F2" s="41" t="s">
        <v>28</v>
      </c>
    </row>
    <row r="3" spans="1:6" ht="34.5" x14ac:dyDescent="0.25">
      <c r="A3" s="46" t="s">
        <v>330</v>
      </c>
      <c r="B3" s="117" t="s">
        <v>331</v>
      </c>
      <c r="C3" s="116" t="s">
        <v>332</v>
      </c>
      <c r="D3" s="123" t="s">
        <v>172</v>
      </c>
      <c r="E3" s="123"/>
      <c r="F3" s="123" t="s">
        <v>172</v>
      </c>
    </row>
    <row r="4" spans="1:6" ht="34.5" x14ac:dyDescent="0.25">
      <c r="A4" s="46"/>
      <c r="B4" s="116"/>
      <c r="C4" s="116" t="s">
        <v>333</v>
      </c>
      <c r="D4" s="123" t="s">
        <v>172</v>
      </c>
      <c r="E4" s="123"/>
      <c r="F4" s="123" t="s">
        <v>172</v>
      </c>
    </row>
    <row r="5" spans="1:6" ht="34.5" x14ac:dyDescent="0.25">
      <c r="C5" s="116" t="s">
        <v>334</v>
      </c>
      <c r="D5" s="123" t="s">
        <v>180</v>
      </c>
      <c r="E5" s="123" t="s">
        <v>340</v>
      </c>
      <c r="F5" s="123" t="s">
        <v>172</v>
      </c>
    </row>
    <row r="6" spans="1:6" ht="34.5" x14ac:dyDescent="0.25">
      <c r="A6" s="46"/>
      <c r="B6" s="116"/>
      <c r="C6" s="116" t="s">
        <v>335</v>
      </c>
      <c r="D6" s="123" t="s">
        <v>172</v>
      </c>
      <c r="E6" s="123"/>
      <c r="F6" s="123" t="s">
        <v>172</v>
      </c>
    </row>
    <row r="7" spans="1:6" ht="34.5" x14ac:dyDescent="0.25">
      <c r="A7" s="46"/>
      <c r="B7" s="116"/>
      <c r="C7" s="116" t="s">
        <v>336</v>
      </c>
      <c r="D7" s="123" t="s">
        <v>172</v>
      </c>
      <c r="E7" s="123"/>
      <c r="F7" s="123" t="s">
        <v>172</v>
      </c>
    </row>
    <row r="8" spans="1:6" ht="35.25" thickBot="1" x14ac:dyDescent="0.3">
      <c r="A8" s="46"/>
      <c r="B8" s="117"/>
      <c r="C8" s="116" t="s">
        <v>337</v>
      </c>
      <c r="D8" s="123" t="s">
        <v>172</v>
      </c>
      <c r="E8" s="123"/>
      <c r="F8" s="123" t="s">
        <v>172</v>
      </c>
    </row>
    <row r="9" spans="1:6" ht="35.25" thickTop="1" x14ac:dyDescent="0.25">
      <c r="A9" s="129" t="s">
        <v>338</v>
      </c>
      <c r="B9" s="130" t="s">
        <v>339</v>
      </c>
      <c r="C9" s="131" t="s">
        <v>341</v>
      </c>
      <c r="D9" s="132" t="s">
        <v>172</v>
      </c>
      <c r="E9" s="132"/>
      <c r="F9" s="132" t="s">
        <v>172</v>
      </c>
    </row>
    <row r="10" spans="1:6" ht="34.5" x14ac:dyDescent="0.25">
      <c r="A10" s="46"/>
      <c r="B10" s="117"/>
      <c r="C10" s="116" t="s">
        <v>342</v>
      </c>
      <c r="D10" s="123" t="s">
        <v>172</v>
      </c>
      <c r="E10" s="123"/>
      <c r="F10" s="123" t="s">
        <v>172</v>
      </c>
    </row>
    <row r="11" spans="1:6" ht="51.75" x14ac:dyDescent="0.25">
      <c r="A11" s="46"/>
      <c r="B11" s="116"/>
      <c r="C11" s="116" t="s">
        <v>343</v>
      </c>
      <c r="D11" s="123" t="s">
        <v>180</v>
      </c>
      <c r="E11" s="123" t="s">
        <v>344</v>
      </c>
      <c r="F11" s="123" t="s">
        <v>172</v>
      </c>
    </row>
    <row r="12" spans="1:6" ht="34.5" x14ac:dyDescent="0.25">
      <c r="C12" s="116" t="s">
        <v>345</v>
      </c>
      <c r="D12" s="123" t="s">
        <v>172</v>
      </c>
      <c r="E12" s="123"/>
      <c r="F12" s="123" t="s">
        <v>172</v>
      </c>
    </row>
    <row r="13" spans="1:6" ht="69.75" thickBot="1" x14ac:dyDescent="0.35">
      <c r="C13" s="116" t="s">
        <v>346</v>
      </c>
      <c r="D13" s="133" t="s">
        <v>180</v>
      </c>
      <c r="E13" s="135" t="s">
        <v>347</v>
      </c>
      <c r="F13" s="134" t="s">
        <v>172</v>
      </c>
    </row>
    <row r="14" spans="1:6" ht="35.25" thickTop="1" x14ac:dyDescent="0.25">
      <c r="A14" s="129" t="s">
        <v>399</v>
      </c>
      <c r="B14" s="130" t="s">
        <v>400</v>
      </c>
      <c r="C14" s="131" t="s">
        <v>401</v>
      </c>
      <c r="D14" s="132" t="s">
        <v>172</v>
      </c>
      <c r="E14" s="132"/>
      <c r="F14" s="132" t="s">
        <v>172</v>
      </c>
    </row>
    <row r="15" spans="1:6" ht="34.5" x14ac:dyDescent="0.25">
      <c r="A15" s="46"/>
      <c r="B15" s="117"/>
      <c r="C15" s="116" t="s">
        <v>402</v>
      </c>
      <c r="D15" s="123" t="s">
        <v>172</v>
      </c>
      <c r="E15" s="123"/>
      <c r="F15" s="123" t="s">
        <v>172</v>
      </c>
    </row>
    <row r="16" spans="1:6" ht="20.25" x14ac:dyDescent="0.25">
      <c r="A16" s="244"/>
      <c r="B16" s="245"/>
      <c r="C16" s="245" t="s">
        <v>404</v>
      </c>
      <c r="D16" s="123" t="s">
        <v>172</v>
      </c>
      <c r="E16" s="123" t="s">
        <v>403</v>
      </c>
      <c r="F16" s="123" t="s">
        <v>172</v>
      </c>
    </row>
    <row r="17" spans="1:6" ht="17.25" x14ac:dyDescent="0.25">
      <c r="A17" s="2"/>
      <c r="B17" s="2"/>
      <c r="C17" s="245" t="s">
        <v>405</v>
      </c>
      <c r="D17" s="123" t="s">
        <v>172</v>
      </c>
      <c r="E17" s="123"/>
      <c r="F17" s="123" t="s">
        <v>172</v>
      </c>
    </row>
    <row r="18" spans="1:6" ht="17.25" x14ac:dyDescent="0.3">
      <c r="A18" s="2"/>
      <c r="B18" s="2"/>
      <c r="C18" s="245" t="s">
        <v>406</v>
      </c>
      <c r="D18" s="133" t="s">
        <v>172</v>
      </c>
      <c r="E18" s="135" t="s">
        <v>403</v>
      </c>
      <c r="F18" s="134" t="s">
        <v>172</v>
      </c>
    </row>
    <row r="19" spans="1:6" ht="45.75" x14ac:dyDescent="0.3">
      <c r="A19" s="2" t="s">
        <v>541</v>
      </c>
      <c r="B19" s="246">
        <v>43881</v>
      </c>
      <c r="C19" s="247" t="s">
        <v>542</v>
      </c>
      <c r="D19" s="133" t="s">
        <v>172</v>
      </c>
      <c r="E19" s="2"/>
      <c r="F19" s="134" t="s">
        <v>172</v>
      </c>
    </row>
    <row r="20" spans="1:6" ht="60.75" x14ac:dyDescent="0.3">
      <c r="A20" s="2"/>
      <c r="B20" s="2"/>
      <c r="C20" s="248" t="s">
        <v>543</v>
      </c>
      <c r="D20" s="133" t="s">
        <v>172</v>
      </c>
      <c r="E20" s="2"/>
      <c r="F20" s="134" t="s">
        <v>172</v>
      </c>
    </row>
    <row r="21" spans="1:6" ht="17.25" x14ac:dyDescent="0.3">
      <c r="A21" s="2"/>
      <c r="B21" s="2"/>
      <c r="C21" s="248" t="s">
        <v>544</v>
      </c>
      <c r="D21" s="133" t="s">
        <v>172</v>
      </c>
      <c r="E21" s="2"/>
      <c r="F21" s="134" t="s">
        <v>172</v>
      </c>
    </row>
    <row r="22" spans="1:6" ht="17.25" x14ac:dyDescent="0.3">
      <c r="A22" s="2"/>
      <c r="B22" s="2"/>
      <c r="C22" s="248" t="s">
        <v>545</v>
      </c>
      <c r="D22" s="133" t="s">
        <v>172</v>
      </c>
      <c r="E22" s="2"/>
      <c r="F22" s="134" t="s">
        <v>172</v>
      </c>
    </row>
    <row r="23" spans="1:6" ht="30.75" x14ac:dyDescent="0.3">
      <c r="A23" s="203" t="s">
        <v>546</v>
      </c>
      <c r="B23" s="203" t="s">
        <v>547</v>
      </c>
      <c r="C23" s="248" t="s">
        <v>548</v>
      </c>
      <c r="D23" s="133" t="s">
        <v>172</v>
      </c>
      <c r="E23" s="203"/>
      <c r="F23" s="134" t="s">
        <v>172</v>
      </c>
    </row>
    <row r="24" spans="1:6" ht="17.25" x14ac:dyDescent="0.3">
      <c r="A24" s="219"/>
      <c r="B24" s="219"/>
      <c r="C24" s="227" t="s">
        <v>549</v>
      </c>
      <c r="D24" s="133" t="s">
        <v>172</v>
      </c>
      <c r="E24" s="203"/>
      <c r="F24" s="134" t="s">
        <v>172</v>
      </c>
    </row>
    <row r="25" spans="1:6" x14ac:dyDescent="0.25">
      <c r="C25" s="223"/>
    </row>
  </sheetData>
  <pageMargins left="0.7" right="0.7" top="0.75" bottom="0.75" header="0.3" footer="0.3"/>
  <pageSetup paperSize="9" orientation="portrait" r:id="rId1"/>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9"/>
  <sheetViews>
    <sheetView rightToLeft="1" zoomScale="86" workbookViewId="0">
      <selection activeCell="D24" sqref="D24"/>
    </sheetView>
  </sheetViews>
  <sheetFormatPr defaultColWidth="8.85546875" defaultRowHeight="15" x14ac:dyDescent="0.25"/>
  <cols>
    <col min="1" max="1" width="15.5703125" customWidth="1"/>
    <col min="2" max="2" width="16.42578125" customWidth="1"/>
    <col min="3" max="3" width="15.42578125" customWidth="1"/>
    <col min="4" max="4" width="70.5703125" customWidth="1"/>
    <col min="5" max="5" width="16.5703125" customWidth="1"/>
  </cols>
  <sheetData>
    <row r="1" spans="1:5" ht="21.75" x14ac:dyDescent="0.5">
      <c r="A1" s="269" t="s">
        <v>34</v>
      </c>
      <c r="B1" s="269"/>
      <c r="C1" s="269"/>
      <c r="D1" s="269"/>
      <c r="E1" s="269"/>
    </row>
    <row r="2" spans="1:5" ht="21" thickBot="1" x14ac:dyDescent="0.3">
      <c r="A2" s="11" t="s">
        <v>16</v>
      </c>
      <c r="B2" s="12" t="s">
        <v>17</v>
      </c>
      <c r="C2" s="12" t="s">
        <v>18</v>
      </c>
      <c r="D2" s="12" t="s">
        <v>19</v>
      </c>
      <c r="E2" s="12" t="s">
        <v>20</v>
      </c>
    </row>
    <row r="3" spans="1:5" ht="41.25" thickBot="1" x14ac:dyDescent="0.3">
      <c r="A3" s="10" t="s">
        <v>29</v>
      </c>
      <c r="B3" s="9" t="s">
        <v>26</v>
      </c>
      <c r="C3" s="9" t="s">
        <v>27</v>
      </c>
      <c r="D3" s="9" t="s">
        <v>30</v>
      </c>
      <c r="E3" s="9" t="s">
        <v>28</v>
      </c>
    </row>
    <row r="4" spans="1:5" ht="20.25" x14ac:dyDescent="0.25">
      <c r="A4" s="14" t="s">
        <v>296</v>
      </c>
      <c r="B4" s="15" t="s">
        <v>31</v>
      </c>
      <c r="C4" s="136">
        <v>43845</v>
      </c>
      <c r="D4" s="13" t="s">
        <v>1341</v>
      </c>
      <c r="E4" s="15" t="s">
        <v>172</v>
      </c>
    </row>
    <row r="5" spans="1:5" ht="20.25" x14ac:dyDescent="0.25">
      <c r="A5" s="124" t="s">
        <v>296</v>
      </c>
      <c r="B5" s="125" t="s">
        <v>32</v>
      </c>
      <c r="C5" s="137">
        <v>43997</v>
      </c>
      <c r="D5" s="126" t="s">
        <v>1342</v>
      </c>
      <c r="E5" s="124" t="s">
        <v>172</v>
      </c>
    </row>
    <row r="6" spans="1:5" ht="20.25" x14ac:dyDescent="0.25">
      <c r="A6" s="16" t="s">
        <v>297</v>
      </c>
      <c r="B6" s="125" t="s">
        <v>31</v>
      </c>
      <c r="C6" s="136">
        <v>43845</v>
      </c>
      <c r="D6" s="127" t="s">
        <v>1343</v>
      </c>
      <c r="E6" s="15" t="s">
        <v>172</v>
      </c>
    </row>
    <row r="7" spans="1:5" ht="20.25" x14ac:dyDescent="0.25">
      <c r="A7" s="16" t="s">
        <v>297</v>
      </c>
      <c r="B7" s="125" t="s">
        <v>32</v>
      </c>
      <c r="C7" s="137">
        <v>43997</v>
      </c>
      <c r="D7" s="127" t="s">
        <v>1344</v>
      </c>
      <c r="E7" s="124" t="s">
        <v>172</v>
      </c>
    </row>
    <row r="8" spans="1:5" ht="20.25" x14ac:dyDescent="0.25">
      <c r="A8" s="16" t="s">
        <v>298</v>
      </c>
      <c r="B8" s="125" t="s">
        <v>31</v>
      </c>
      <c r="C8" s="136">
        <v>43845</v>
      </c>
      <c r="D8" s="127" t="s">
        <v>1345</v>
      </c>
      <c r="E8" s="15" t="s">
        <v>172</v>
      </c>
    </row>
    <row r="9" spans="1:5" ht="20.25" x14ac:dyDescent="0.25">
      <c r="A9" s="16" t="s">
        <v>298</v>
      </c>
      <c r="B9" s="125" t="s">
        <v>32</v>
      </c>
      <c r="C9" s="137">
        <v>43997</v>
      </c>
      <c r="D9" s="127" t="s">
        <v>1346</v>
      </c>
      <c r="E9" s="124" t="s">
        <v>172</v>
      </c>
    </row>
    <row r="10" spans="1:5" ht="20.25" x14ac:dyDescent="0.25">
      <c r="A10" s="16" t="s">
        <v>299</v>
      </c>
      <c r="B10" s="125" t="s">
        <v>31</v>
      </c>
      <c r="C10" s="136">
        <v>43845</v>
      </c>
      <c r="D10" s="127" t="s">
        <v>1347</v>
      </c>
      <c r="E10" s="15" t="s">
        <v>172</v>
      </c>
    </row>
    <row r="11" spans="1:5" ht="20.25" x14ac:dyDescent="0.25">
      <c r="A11" s="16" t="s">
        <v>299</v>
      </c>
      <c r="B11" s="125" t="s">
        <v>32</v>
      </c>
      <c r="C11" s="137">
        <v>43997</v>
      </c>
      <c r="D11" s="127" t="s">
        <v>306</v>
      </c>
      <c r="E11" s="124" t="s">
        <v>172</v>
      </c>
    </row>
    <row r="12" spans="1:5" ht="20.25" x14ac:dyDescent="0.25">
      <c r="A12" s="16" t="s">
        <v>300</v>
      </c>
      <c r="B12" s="125" t="s">
        <v>31</v>
      </c>
      <c r="C12" s="136">
        <v>43845</v>
      </c>
      <c r="D12" s="127" t="s">
        <v>1348</v>
      </c>
      <c r="E12" s="15" t="s">
        <v>172</v>
      </c>
    </row>
    <row r="13" spans="1:5" ht="20.25" x14ac:dyDescent="0.25">
      <c r="A13" s="16" t="s">
        <v>300</v>
      </c>
      <c r="B13" s="125" t="s">
        <v>32</v>
      </c>
      <c r="C13" s="137">
        <v>43997</v>
      </c>
      <c r="D13" s="127" t="s">
        <v>1349</v>
      </c>
      <c r="E13" s="124" t="s">
        <v>172</v>
      </c>
    </row>
    <row r="14" spans="1:5" ht="20.25" x14ac:dyDescent="0.25">
      <c r="A14" s="16" t="s">
        <v>301</v>
      </c>
      <c r="B14" s="125" t="s">
        <v>31</v>
      </c>
      <c r="C14" s="136">
        <v>43845</v>
      </c>
      <c r="D14" s="127" t="s">
        <v>1350</v>
      </c>
      <c r="E14" s="15" t="s">
        <v>172</v>
      </c>
    </row>
    <row r="15" spans="1:5" ht="20.25" x14ac:dyDescent="0.25">
      <c r="A15" s="16" t="s">
        <v>301</v>
      </c>
      <c r="B15" s="125" t="s">
        <v>32</v>
      </c>
      <c r="C15" s="137">
        <v>43997</v>
      </c>
      <c r="D15" s="127" t="s">
        <v>1351</v>
      </c>
      <c r="E15" s="124" t="s">
        <v>172</v>
      </c>
    </row>
    <row r="16" spans="1:5" ht="20.25" x14ac:dyDescent="0.25">
      <c r="A16" s="16" t="s">
        <v>302</v>
      </c>
      <c r="B16" s="125" t="s">
        <v>31</v>
      </c>
      <c r="C16" s="136">
        <v>43845</v>
      </c>
      <c r="D16" s="127" t="s">
        <v>1352</v>
      </c>
      <c r="E16" s="15" t="s">
        <v>172</v>
      </c>
    </row>
    <row r="17" spans="1:5" ht="20.25" x14ac:dyDescent="0.25">
      <c r="A17" s="16" t="s">
        <v>302</v>
      </c>
      <c r="B17" s="125" t="s">
        <v>32</v>
      </c>
      <c r="C17" s="137">
        <v>43997</v>
      </c>
      <c r="D17" s="127" t="s">
        <v>1353</v>
      </c>
      <c r="E17" s="124" t="s">
        <v>172</v>
      </c>
    </row>
    <row r="18" spans="1:5" ht="20.25" x14ac:dyDescent="0.25">
      <c r="A18" s="16" t="s">
        <v>303</v>
      </c>
      <c r="B18" s="125" t="s">
        <v>31</v>
      </c>
      <c r="C18" s="136">
        <v>43845</v>
      </c>
      <c r="D18" s="127" t="s">
        <v>1354</v>
      </c>
      <c r="E18" s="15" t="s">
        <v>172</v>
      </c>
    </row>
    <row r="19" spans="1:5" ht="20.25" x14ac:dyDescent="0.25">
      <c r="A19" s="16" t="s">
        <v>303</v>
      </c>
      <c r="B19" s="125" t="s">
        <v>32</v>
      </c>
      <c r="C19" s="137">
        <v>43997</v>
      </c>
      <c r="D19" s="127" t="s">
        <v>1355</v>
      </c>
      <c r="E19" s="124" t="s">
        <v>172</v>
      </c>
    </row>
    <row r="20" spans="1:5" ht="20.25" x14ac:dyDescent="0.25">
      <c r="A20" s="16" t="s">
        <v>304</v>
      </c>
      <c r="B20" s="125" t="s">
        <v>31</v>
      </c>
      <c r="C20" s="136">
        <v>43845</v>
      </c>
      <c r="D20" s="127" t="s">
        <v>1356</v>
      </c>
      <c r="E20" s="15" t="s">
        <v>172</v>
      </c>
    </row>
    <row r="21" spans="1:5" ht="20.25" x14ac:dyDescent="0.25">
      <c r="A21" s="16" t="s">
        <v>304</v>
      </c>
      <c r="B21" s="125" t="s">
        <v>32</v>
      </c>
      <c r="C21" s="137">
        <v>43997</v>
      </c>
      <c r="D21" s="127" t="s">
        <v>307</v>
      </c>
      <c r="E21" s="124" t="s">
        <v>172</v>
      </c>
    </row>
    <row r="22" spans="1:5" ht="20.25" x14ac:dyDescent="0.25">
      <c r="A22" s="16" t="s">
        <v>197</v>
      </c>
      <c r="B22" s="125" t="s">
        <v>31</v>
      </c>
      <c r="C22" s="136">
        <v>43845</v>
      </c>
      <c r="D22" s="127" t="s">
        <v>1357</v>
      </c>
      <c r="E22" s="15" t="s">
        <v>172</v>
      </c>
    </row>
    <row r="23" spans="1:5" ht="20.25" x14ac:dyDescent="0.25">
      <c r="A23" s="16" t="s">
        <v>197</v>
      </c>
      <c r="B23" s="125" t="s">
        <v>32</v>
      </c>
      <c r="C23" s="137">
        <v>43997</v>
      </c>
      <c r="D23" s="127" t="s">
        <v>308</v>
      </c>
      <c r="E23" s="124" t="s">
        <v>172</v>
      </c>
    </row>
    <row r="24" spans="1:5" ht="20.25" x14ac:dyDescent="0.25">
      <c r="A24" s="16" t="s">
        <v>305</v>
      </c>
      <c r="B24" s="125" t="s">
        <v>31</v>
      </c>
      <c r="C24" s="136">
        <v>43845</v>
      </c>
      <c r="D24" s="127" t="s">
        <v>309</v>
      </c>
      <c r="E24" s="15" t="s">
        <v>172</v>
      </c>
    </row>
    <row r="25" spans="1:5" ht="20.25" x14ac:dyDescent="0.25">
      <c r="A25" s="16" t="s">
        <v>305</v>
      </c>
      <c r="B25" s="125" t="s">
        <v>33</v>
      </c>
      <c r="C25" s="137">
        <v>43997</v>
      </c>
      <c r="D25" s="127" t="s">
        <v>309</v>
      </c>
      <c r="E25" s="124" t="s">
        <v>172</v>
      </c>
    </row>
    <row r="26" spans="1:5" ht="20.25" x14ac:dyDescent="0.25">
      <c r="A26" s="16" t="s">
        <v>355</v>
      </c>
      <c r="B26" s="125" t="s">
        <v>31</v>
      </c>
      <c r="C26" s="136">
        <v>43845</v>
      </c>
      <c r="D26" s="127" t="s">
        <v>356</v>
      </c>
      <c r="E26" s="15" t="s">
        <v>172</v>
      </c>
    </row>
    <row r="27" spans="1:5" ht="20.25" x14ac:dyDescent="0.25">
      <c r="A27" s="16" t="s">
        <v>355</v>
      </c>
      <c r="B27" s="125" t="s">
        <v>33</v>
      </c>
      <c r="C27" s="137">
        <v>43983</v>
      </c>
      <c r="D27" s="127" t="s">
        <v>371</v>
      </c>
      <c r="E27" s="124" t="s">
        <v>172</v>
      </c>
    </row>
    <row r="28" spans="1:5" ht="20.25" x14ac:dyDescent="0.25">
      <c r="A28" s="16" t="s">
        <v>355</v>
      </c>
      <c r="B28" s="125" t="s">
        <v>370</v>
      </c>
      <c r="C28" s="137">
        <v>43997</v>
      </c>
      <c r="D28" s="127" t="s">
        <v>357</v>
      </c>
      <c r="E28" s="124" t="s">
        <v>172</v>
      </c>
    </row>
    <row r="29" spans="1:5" ht="20.25" x14ac:dyDescent="0.25">
      <c r="A29" s="16" t="s">
        <v>355</v>
      </c>
      <c r="B29" s="125" t="s">
        <v>527</v>
      </c>
      <c r="C29" s="137">
        <v>44112</v>
      </c>
      <c r="D29" s="127" t="s">
        <v>528</v>
      </c>
      <c r="E29" s="124" t="s">
        <v>172</v>
      </c>
    </row>
  </sheetData>
  <mergeCells count="1">
    <mergeCell ref="A1:E1"/>
  </mergeCells>
  <pageMargins left="0.70866141732283472" right="0.70866141732283472" top="0.15748031496062992" bottom="0.15748031496062992" header="0.31496062992125984" footer="0.31496062992125984"/>
  <pageSetup paperSize="9" orientation="landscape" r:id="rId1"/>
  <tableParts count="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rightToLeft="1" topLeftCell="A13" workbookViewId="0">
      <selection activeCell="C14" sqref="C14"/>
    </sheetView>
  </sheetViews>
  <sheetFormatPr defaultColWidth="8.85546875" defaultRowHeight="15" x14ac:dyDescent="0.25"/>
  <cols>
    <col min="1" max="2" width="10.42578125" customWidth="1"/>
    <col min="3" max="3" width="95" style="223" customWidth="1"/>
    <col min="4" max="4" width="19.140625" customWidth="1"/>
    <col min="5" max="5" width="19.5703125" customWidth="1"/>
    <col min="6" max="6" width="21.42578125" customWidth="1"/>
  </cols>
  <sheetData>
    <row r="1" spans="1:6" ht="20.25" x14ac:dyDescent="0.25">
      <c r="A1" s="43" t="s">
        <v>16</v>
      </c>
      <c r="B1" s="44" t="s">
        <v>17</v>
      </c>
      <c r="C1" s="44" t="s">
        <v>18</v>
      </c>
      <c r="D1" s="44" t="s">
        <v>19</v>
      </c>
      <c r="E1" s="44" t="s">
        <v>20</v>
      </c>
      <c r="F1" s="45" t="s">
        <v>39</v>
      </c>
    </row>
    <row r="2" spans="1:6" ht="40.5" x14ac:dyDescent="0.25">
      <c r="A2" s="40" t="s">
        <v>26</v>
      </c>
      <c r="B2" s="39" t="s">
        <v>27</v>
      </c>
      <c r="C2" s="39" t="s">
        <v>77</v>
      </c>
      <c r="D2" s="39" t="s">
        <v>78</v>
      </c>
      <c r="E2" s="39" t="s">
        <v>79</v>
      </c>
      <c r="F2" s="41" t="s">
        <v>28</v>
      </c>
    </row>
    <row r="3" spans="1:6" ht="40.5" x14ac:dyDescent="0.25">
      <c r="A3" s="118">
        <v>1</v>
      </c>
      <c r="B3" s="232">
        <v>43855</v>
      </c>
      <c r="C3" s="46" t="s">
        <v>1318</v>
      </c>
      <c r="D3" s="119" t="s">
        <v>172</v>
      </c>
      <c r="E3" s="119"/>
      <c r="F3" s="120" t="s">
        <v>172</v>
      </c>
    </row>
    <row r="4" spans="1:6" ht="20.25" x14ac:dyDescent="0.25">
      <c r="A4" s="118">
        <v>2</v>
      </c>
      <c r="B4" s="232">
        <v>43862</v>
      </c>
      <c r="C4" s="46" t="s">
        <v>1308</v>
      </c>
      <c r="D4" s="119" t="s">
        <v>172</v>
      </c>
      <c r="E4" s="119"/>
      <c r="F4" s="120" t="s">
        <v>172</v>
      </c>
    </row>
    <row r="5" spans="1:6" ht="20.25" x14ac:dyDescent="0.25">
      <c r="A5" s="118">
        <v>3</v>
      </c>
      <c r="B5" s="232">
        <v>43881</v>
      </c>
      <c r="C5" s="233" t="s">
        <v>1309</v>
      </c>
      <c r="D5" s="119" t="s">
        <v>172</v>
      </c>
      <c r="E5" s="119"/>
      <c r="F5" s="120" t="s">
        <v>172</v>
      </c>
    </row>
    <row r="6" spans="1:6" ht="60.75" x14ac:dyDescent="0.25">
      <c r="A6" s="118">
        <v>4</v>
      </c>
      <c r="B6" s="232">
        <v>43906</v>
      </c>
      <c r="C6" s="46" t="s">
        <v>1310</v>
      </c>
      <c r="D6" s="119" t="s">
        <v>172</v>
      </c>
      <c r="E6" s="119"/>
      <c r="F6" s="120" t="s">
        <v>172</v>
      </c>
    </row>
    <row r="7" spans="1:6" ht="20.25" x14ac:dyDescent="0.25">
      <c r="A7" s="118">
        <v>5</v>
      </c>
      <c r="B7" s="232">
        <v>43939</v>
      </c>
      <c r="C7" s="233" t="s">
        <v>1311</v>
      </c>
      <c r="D7" s="119" t="s">
        <v>172</v>
      </c>
      <c r="E7" s="119"/>
      <c r="F7" s="120" t="s">
        <v>172</v>
      </c>
    </row>
    <row r="8" spans="1:6" ht="60.75" x14ac:dyDescent="0.25">
      <c r="A8" s="118">
        <v>6</v>
      </c>
      <c r="B8" s="232">
        <v>43968</v>
      </c>
      <c r="C8" s="46" t="s">
        <v>1312</v>
      </c>
      <c r="D8" s="119" t="s">
        <v>172</v>
      </c>
      <c r="E8" s="119"/>
      <c r="F8" s="120" t="s">
        <v>172</v>
      </c>
    </row>
    <row r="9" spans="1:6" ht="81" x14ac:dyDescent="0.25">
      <c r="A9" s="118">
        <v>7</v>
      </c>
      <c r="B9" s="232">
        <v>44016</v>
      </c>
      <c r="C9" s="46" t="s">
        <v>1319</v>
      </c>
      <c r="D9" s="119" t="s">
        <v>172</v>
      </c>
      <c r="E9" s="119"/>
      <c r="F9" s="120" t="s">
        <v>172</v>
      </c>
    </row>
    <row r="10" spans="1:6" ht="75" x14ac:dyDescent="0.25">
      <c r="A10" s="118">
        <v>8</v>
      </c>
      <c r="B10" s="232">
        <v>44058</v>
      </c>
      <c r="C10" s="233" t="s">
        <v>1313</v>
      </c>
      <c r="D10" s="119" t="s">
        <v>172</v>
      </c>
      <c r="E10" s="119"/>
      <c r="F10" s="120" t="s">
        <v>172</v>
      </c>
    </row>
    <row r="11" spans="1:6" ht="60.75" x14ac:dyDescent="0.25">
      <c r="A11" s="118">
        <v>9</v>
      </c>
      <c r="B11" s="232">
        <v>44100</v>
      </c>
      <c r="C11" s="46" t="s">
        <v>1314</v>
      </c>
      <c r="D11" s="119" t="s">
        <v>172</v>
      </c>
      <c r="E11" s="119"/>
      <c r="F11" s="120" t="s">
        <v>172</v>
      </c>
    </row>
    <row r="12" spans="1:6" ht="101.25" x14ac:dyDescent="0.25">
      <c r="A12" s="118">
        <v>10</v>
      </c>
      <c r="B12" s="232">
        <v>44135</v>
      </c>
      <c r="C12" s="46" t="s">
        <v>1315</v>
      </c>
      <c r="D12" s="119" t="s">
        <v>172</v>
      </c>
      <c r="E12" s="119"/>
      <c r="F12" s="120" t="s">
        <v>172</v>
      </c>
    </row>
    <row r="13" spans="1:6" ht="60.75" x14ac:dyDescent="0.25">
      <c r="A13" s="118">
        <v>11</v>
      </c>
      <c r="B13" s="232">
        <v>44164</v>
      </c>
      <c r="C13" s="46" t="s">
        <v>1320</v>
      </c>
      <c r="D13" s="119" t="s">
        <v>172</v>
      </c>
      <c r="E13" s="119"/>
      <c r="F13" s="120" t="s">
        <v>172</v>
      </c>
    </row>
    <row r="14" spans="1:6" ht="162" x14ac:dyDescent="0.25">
      <c r="A14" s="118">
        <v>12</v>
      </c>
      <c r="B14" s="232">
        <v>44191</v>
      </c>
      <c r="C14" s="46" t="s">
        <v>1321</v>
      </c>
      <c r="D14" s="234" t="s">
        <v>1316</v>
      </c>
      <c r="E14" s="234" t="s">
        <v>1317</v>
      </c>
      <c r="F14" s="120" t="s">
        <v>172</v>
      </c>
    </row>
    <row r="15" spans="1:6" ht="20.25" x14ac:dyDescent="0.25">
      <c r="A15" s="118" t="s">
        <v>403</v>
      </c>
      <c r="B15" s="232" t="s">
        <v>403</v>
      </c>
      <c r="C15" s="233" t="s">
        <v>403</v>
      </c>
      <c r="D15" s="119" t="s">
        <v>403</v>
      </c>
      <c r="E15" s="119"/>
      <c r="F15" s="120"/>
    </row>
    <row r="16" spans="1:6" ht="20.25" x14ac:dyDescent="0.25">
      <c r="A16" s="118" t="s">
        <v>403</v>
      </c>
      <c r="B16" s="115"/>
      <c r="C16" s="46"/>
      <c r="D16" s="119"/>
      <c r="E16" s="119"/>
      <c r="F16" s="120"/>
    </row>
    <row r="17" spans="1:6" ht="20.25" x14ac:dyDescent="0.25">
      <c r="A17" s="118" t="s">
        <v>403</v>
      </c>
      <c r="B17" s="115"/>
      <c r="C17" s="46"/>
      <c r="D17" s="119"/>
      <c r="E17" s="119"/>
      <c r="F17" s="120"/>
    </row>
    <row r="18" spans="1:6" ht="20.25" x14ac:dyDescent="0.25">
      <c r="A18" s="118" t="s">
        <v>403</v>
      </c>
      <c r="B18" s="115"/>
      <c r="C18" s="46"/>
      <c r="D18" s="119"/>
      <c r="E18" s="119"/>
      <c r="F18" s="120"/>
    </row>
    <row r="20" spans="1:6" x14ac:dyDescent="0.25">
      <c r="C20" s="270"/>
    </row>
    <row r="21" spans="1:6" x14ac:dyDescent="0.25">
      <c r="C21" s="270"/>
    </row>
    <row r="22" spans="1:6" x14ac:dyDescent="0.25">
      <c r="C22" s="270"/>
    </row>
    <row r="23" spans="1:6" x14ac:dyDescent="0.25">
      <c r="C23" s="270"/>
    </row>
    <row r="24" spans="1:6" x14ac:dyDescent="0.25">
      <c r="C24" s="270"/>
    </row>
    <row r="25" spans="1:6" x14ac:dyDescent="0.25">
      <c r="C25" s="270"/>
    </row>
    <row r="26" spans="1:6" x14ac:dyDescent="0.25">
      <c r="C26" s="270"/>
    </row>
    <row r="27" spans="1:6" x14ac:dyDescent="0.25">
      <c r="C27" s="270"/>
    </row>
  </sheetData>
  <mergeCells count="1">
    <mergeCell ref="C20:C27"/>
  </mergeCells>
  <pageMargins left="0.25" right="0.25" top="0.75" bottom="0.75" header="0.3" footer="0.3"/>
  <pageSetup paperSize="9" orientation="landscape"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rightToLeft="1" zoomScale="78" zoomScaleNormal="80" zoomScalePageLayoutView="80" workbookViewId="0">
      <selection activeCell="H23" sqref="H23"/>
    </sheetView>
  </sheetViews>
  <sheetFormatPr defaultColWidth="8.85546875" defaultRowHeight="15" x14ac:dyDescent="0.25"/>
  <cols>
    <col min="1" max="1" width="27.140625" style="48" customWidth="1"/>
    <col min="2" max="2" width="26.42578125" customWidth="1"/>
    <col min="3" max="3" width="31.42578125" customWidth="1"/>
    <col min="4" max="4" width="22.85546875" customWidth="1"/>
  </cols>
  <sheetData>
    <row r="1" spans="1:4" ht="20.25" x14ac:dyDescent="0.25">
      <c r="A1" s="51" t="s">
        <v>99</v>
      </c>
      <c r="B1" s="51" t="s">
        <v>80</v>
      </c>
      <c r="C1" s="51" t="s">
        <v>96</v>
      </c>
      <c r="D1" s="51" t="s">
        <v>25</v>
      </c>
    </row>
    <row r="2" spans="1:4" ht="20.45" customHeight="1" x14ac:dyDescent="0.25">
      <c r="A2" s="52" t="s">
        <v>81</v>
      </c>
      <c r="B2" s="39" t="s">
        <v>172</v>
      </c>
      <c r="C2" s="102" t="s">
        <v>172</v>
      </c>
      <c r="D2" s="42"/>
    </row>
    <row r="3" spans="1:4" ht="20.25" x14ac:dyDescent="0.25">
      <c r="A3" s="52" t="s">
        <v>82</v>
      </c>
      <c r="B3" s="39" t="s">
        <v>172</v>
      </c>
      <c r="C3" s="102" t="s">
        <v>172</v>
      </c>
      <c r="D3" s="50"/>
    </row>
    <row r="4" spans="1:4" ht="20.25" x14ac:dyDescent="0.25">
      <c r="A4" s="52" t="s">
        <v>97</v>
      </c>
      <c r="B4" s="39" t="s">
        <v>172</v>
      </c>
      <c r="C4" s="102" t="s">
        <v>172</v>
      </c>
      <c r="D4" s="42"/>
    </row>
    <row r="5" spans="1:4" ht="20.25" x14ac:dyDescent="0.25">
      <c r="A5" s="52" t="s">
        <v>83</v>
      </c>
      <c r="B5" s="39" t="s">
        <v>172</v>
      </c>
      <c r="C5" s="102" t="s">
        <v>172</v>
      </c>
      <c r="D5" s="42"/>
    </row>
    <row r="6" spans="1:4" ht="40.5" x14ac:dyDescent="0.25">
      <c r="A6" s="52" t="s">
        <v>84</v>
      </c>
      <c r="B6" s="39" t="s">
        <v>172</v>
      </c>
      <c r="C6" s="102" t="s">
        <v>172</v>
      </c>
      <c r="D6" s="42"/>
    </row>
    <row r="7" spans="1:4" ht="19.7" customHeight="1" x14ac:dyDescent="0.25">
      <c r="A7" s="52" t="s">
        <v>86</v>
      </c>
      <c r="B7" s="39" t="s">
        <v>172</v>
      </c>
      <c r="C7" s="102" t="s">
        <v>172</v>
      </c>
      <c r="D7" s="42"/>
    </row>
    <row r="8" spans="1:4" ht="20.25" x14ac:dyDescent="0.25">
      <c r="A8" s="52" t="s">
        <v>98</v>
      </c>
      <c r="B8" s="39" t="s">
        <v>172</v>
      </c>
      <c r="C8" s="102" t="s">
        <v>172</v>
      </c>
      <c r="D8" s="42"/>
    </row>
    <row r="9" spans="1:4" ht="20.25" x14ac:dyDescent="0.25">
      <c r="A9" s="53" t="s">
        <v>85</v>
      </c>
      <c r="B9" s="39" t="s">
        <v>172</v>
      </c>
      <c r="C9" s="102" t="s">
        <v>172</v>
      </c>
      <c r="D9" s="47"/>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rightToLeft="1" zoomScale="90" zoomScaleNormal="90" workbookViewId="0">
      <selection activeCell="C27" sqref="C27"/>
    </sheetView>
  </sheetViews>
  <sheetFormatPr defaultColWidth="8.85546875" defaultRowHeight="15" x14ac:dyDescent="0.25"/>
  <cols>
    <col min="1" max="1" width="23.85546875" customWidth="1"/>
    <col min="2" max="2" width="20.140625" customWidth="1"/>
    <col min="3" max="3" width="18.42578125" customWidth="1"/>
    <col min="4" max="4" width="23.140625" customWidth="1"/>
  </cols>
  <sheetData>
    <row r="1" spans="1:4" ht="20.25" x14ac:dyDescent="0.25">
      <c r="A1" t="s">
        <v>16</v>
      </c>
      <c r="B1" s="51" t="s">
        <v>17</v>
      </c>
      <c r="C1" s="51" t="s">
        <v>18</v>
      </c>
      <c r="D1" s="51" t="s">
        <v>19</v>
      </c>
    </row>
    <row r="2" spans="1:4" ht="40.5" x14ac:dyDescent="0.25">
      <c r="B2" s="51" t="s">
        <v>80</v>
      </c>
      <c r="C2" s="51" t="s">
        <v>96</v>
      </c>
      <c r="D2" s="51" t="s">
        <v>25</v>
      </c>
    </row>
    <row r="3" spans="1:4" ht="21" thickBot="1" x14ac:dyDescent="0.3">
      <c r="A3" s="49" t="s">
        <v>87</v>
      </c>
      <c r="B3" s="12" t="s">
        <v>172</v>
      </c>
      <c r="C3" s="12" t="s">
        <v>172</v>
      </c>
      <c r="D3" s="12" t="s">
        <v>173</v>
      </c>
    </row>
    <row r="4" spans="1:4" ht="21" thickBot="1" x14ac:dyDescent="0.3">
      <c r="A4" s="49" t="s">
        <v>88</v>
      </c>
      <c r="B4" s="12" t="s">
        <v>172</v>
      </c>
      <c r="C4" s="12" t="s">
        <v>172</v>
      </c>
      <c r="D4" s="12" t="s">
        <v>173</v>
      </c>
    </row>
    <row r="5" spans="1:4" ht="21" thickBot="1" x14ac:dyDescent="0.3">
      <c r="A5" s="49" t="s">
        <v>89</v>
      </c>
      <c r="B5" s="12" t="s">
        <v>172</v>
      </c>
      <c r="C5" s="12" t="s">
        <v>172</v>
      </c>
      <c r="D5" s="12" t="s">
        <v>173</v>
      </c>
    </row>
    <row r="6" spans="1:4" ht="21" thickBot="1" x14ac:dyDescent="0.3">
      <c r="A6" s="49" t="s">
        <v>90</v>
      </c>
      <c r="B6" s="12" t="s">
        <v>172</v>
      </c>
      <c r="C6" s="12" t="s">
        <v>172</v>
      </c>
      <c r="D6" s="12" t="s">
        <v>173</v>
      </c>
    </row>
    <row r="7" spans="1:4" ht="21" thickBot="1" x14ac:dyDescent="0.3">
      <c r="A7" s="49" t="s">
        <v>91</v>
      </c>
      <c r="B7" s="12" t="s">
        <v>172</v>
      </c>
      <c r="C7" s="12" t="s">
        <v>172</v>
      </c>
      <c r="D7" s="12" t="s">
        <v>173</v>
      </c>
    </row>
    <row r="8" spans="1:4" ht="21" thickBot="1" x14ac:dyDescent="0.3">
      <c r="A8" s="49" t="s">
        <v>92</v>
      </c>
      <c r="B8" s="12" t="s">
        <v>172</v>
      </c>
      <c r="C8" s="12" t="s">
        <v>172</v>
      </c>
      <c r="D8" s="12" t="s">
        <v>173</v>
      </c>
    </row>
    <row r="9" spans="1:4" ht="21" thickBot="1" x14ac:dyDescent="0.3">
      <c r="A9" s="49" t="s">
        <v>93</v>
      </c>
      <c r="B9" s="12" t="s">
        <v>172</v>
      </c>
      <c r="C9" s="12" t="s">
        <v>172</v>
      </c>
      <c r="D9" s="12" t="s">
        <v>173</v>
      </c>
    </row>
    <row r="10" spans="1:4" ht="21" thickBot="1" x14ac:dyDescent="0.3">
      <c r="A10" s="49" t="s">
        <v>94</v>
      </c>
      <c r="B10" s="12" t="s">
        <v>172</v>
      </c>
      <c r="C10" s="12" t="s">
        <v>172</v>
      </c>
      <c r="D10" s="12" t="s">
        <v>173</v>
      </c>
    </row>
    <row r="11" spans="1:4" ht="21" thickBot="1" x14ac:dyDescent="0.3">
      <c r="A11" s="54" t="s">
        <v>95</v>
      </c>
      <c r="B11" s="12" t="s">
        <v>172</v>
      </c>
      <c r="C11" s="12" t="s">
        <v>172</v>
      </c>
      <c r="D11" s="12" t="s">
        <v>173</v>
      </c>
    </row>
  </sheetData>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rightToLeft="1" workbookViewId="0">
      <selection activeCell="A8" sqref="A8"/>
    </sheetView>
  </sheetViews>
  <sheetFormatPr defaultColWidth="8.85546875" defaultRowHeight="15" x14ac:dyDescent="0.25"/>
  <cols>
    <col min="1" max="1" width="25.42578125" customWidth="1"/>
    <col min="2" max="2" width="28.85546875" customWidth="1"/>
  </cols>
  <sheetData>
    <row r="1" spans="1:2" ht="20.25" x14ac:dyDescent="0.25">
      <c r="A1" s="58" t="s">
        <v>16</v>
      </c>
      <c r="B1" s="59" t="s">
        <v>17</v>
      </c>
    </row>
    <row r="2" spans="1:2" ht="20.25" x14ac:dyDescent="0.25">
      <c r="A2" s="55" t="s">
        <v>40</v>
      </c>
      <c r="B2" s="57" t="s">
        <v>100</v>
      </c>
    </row>
    <row r="3" spans="1:2" ht="20.25" x14ac:dyDescent="0.25">
      <c r="A3" s="56" t="s">
        <v>320</v>
      </c>
      <c r="B3" s="50" t="s">
        <v>168</v>
      </c>
    </row>
    <row r="4" spans="1:2" ht="20.25" x14ac:dyDescent="0.25">
      <c r="A4" s="60" t="s">
        <v>174</v>
      </c>
      <c r="B4" s="61" t="s">
        <v>169</v>
      </c>
    </row>
    <row r="5" spans="1:2" ht="20.25" x14ac:dyDescent="0.25">
      <c r="A5" s="60" t="s">
        <v>170</v>
      </c>
      <c r="B5" s="61" t="s">
        <v>1322</v>
      </c>
    </row>
    <row r="7" spans="1:2" x14ac:dyDescent="0.25">
      <c r="A7" s="219" t="s">
        <v>529</v>
      </c>
    </row>
    <row r="8" spans="1:2" ht="25.5" x14ac:dyDescent="0.65">
      <c r="A8" s="220" t="s">
        <v>310</v>
      </c>
    </row>
  </sheetData>
  <pageMargins left="0.7" right="0.7" top="0.75" bottom="0.75" header="0.3" footer="0.3"/>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46"/>
  <sheetViews>
    <sheetView rightToLeft="1" workbookViewId="0">
      <selection activeCell="E22" sqref="E22"/>
    </sheetView>
  </sheetViews>
  <sheetFormatPr defaultColWidth="8.85546875" defaultRowHeight="15" x14ac:dyDescent="0.25"/>
  <cols>
    <col min="2" max="2" width="33.5703125" customWidth="1"/>
    <col min="3" max="3" width="17.42578125" style="95" customWidth="1"/>
    <col min="4" max="4" width="41.5703125" customWidth="1"/>
  </cols>
  <sheetData>
    <row r="2" spans="2:4" ht="27.75" customHeight="1" thickBot="1" x14ac:dyDescent="0.4">
      <c r="B2" s="271" t="s">
        <v>130</v>
      </c>
      <c r="C2" s="271"/>
      <c r="D2" s="271"/>
    </row>
    <row r="3" spans="2:4" ht="16.5" thickTop="1" thickBot="1" x14ac:dyDescent="0.3">
      <c r="B3" s="79"/>
      <c r="C3" s="89"/>
      <c r="D3" s="79"/>
    </row>
    <row r="4" spans="2:4" ht="22.5" thickTop="1" thickBot="1" x14ac:dyDescent="0.4">
      <c r="B4" s="78" t="s">
        <v>129</v>
      </c>
      <c r="C4" s="90" t="s">
        <v>128</v>
      </c>
      <c r="D4" s="78" t="s">
        <v>127</v>
      </c>
    </row>
    <row r="5" spans="2:4" ht="19.5" thickTop="1" x14ac:dyDescent="0.3">
      <c r="B5" s="75" t="s">
        <v>126</v>
      </c>
      <c r="C5" s="91"/>
      <c r="D5" s="74"/>
    </row>
    <row r="6" spans="2:4" x14ac:dyDescent="0.25">
      <c r="B6" s="77" t="s">
        <v>124</v>
      </c>
      <c r="C6" s="92">
        <f>1247244.29-58900-188751</f>
        <v>999593.29</v>
      </c>
      <c r="D6" s="76"/>
    </row>
    <row r="7" spans="2:4" x14ac:dyDescent="0.25">
      <c r="B7" s="77" t="s">
        <v>123</v>
      </c>
      <c r="C7" s="92">
        <v>188751</v>
      </c>
      <c r="D7" s="76" t="s">
        <v>533</v>
      </c>
    </row>
    <row r="8" spans="2:4" x14ac:dyDescent="0.25">
      <c r="B8" s="77" t="s">
        <v>122</v>
      </c>
      <c r="C8" s="92">
        <v>58900</v>
      </c>
      <c r="D8" s="76"/>
    </row>
    <row r="9" spans="2:4" x14ac:dyDescent="0.25">
      <c r="B9" s="77" t="s">
        <v>121</v>
      </c>
      <c r="C9" s="92"/>
      <c r="D9" s="76"/>
    </row>
    <row r="10" spans="2:4" x14ac:dyDescent="0.25">
      <c r="B10" s="77" t="s">
        <v>155</v>
      </c>
      <c r="C10" s="92">
        <f>SUM(C6:C9)</f>
        <v>1247244.29</v>
      </c>
      <c r="D10" s="76"/>
    </row>
    <row r="11" spans="2:4" ht="18.75" x14ac:dyDescent="0.3">
      <c r="B11" s="75" t="s">
        <v>125</v>
      </c>
      <c r="C11" s="91"/>
      <c r="D11" s="74"/>
    </row>
    <row r="12" spans="2:4" x14ac:dyDescent="0.25">
      <c r="B12" s="77" t="s">
        <v>124</v>
      </c>
      <c r="C12" s="92">
        <f>273002-71237</f>
        <v>201765</v>
      </c>
      <c r="D12" s="76"/>
    </row>
    <row r="13" spans="2:4" x14ac:dyDescent="0.25">
      <c r="B13" s="77" t="s">
        <v>123</v>
      </c>
      <c r="C13" s="92"/>
      <c r="D13" s="76"/>
    </row>
    <row r="14" spans="2:4" x14ac:dyDescent="0.25">
      <c r="B14" s="77" t="s">
        <v>122</v>
      </c>
      <c r="C14" s="92">
        <v>71237</v>
      </c>
      <c r="D14" s="76"/>
    </row>
    <row r="15" spans="2:4" x14ac:dyDescent="0.25">
      <c r="B15" s="77" t="s">
        <v>121</v>
      </c>
      <c r="C15" s="92"/>
      <c r="D15" s="76"/>
    </row>
    <row r="16" spans="2:4" x14ac:dyDescent="0.25">
      <c r="B16" s="77" t="s">
        <v>156</v>
      </c>
      <c r="C16" s="92">
        <f>SUM(C12:C15)</f>
        <v>273002</v>
      </c>
      <c r="D16" s="76"/>
    </row>
    <row r="17" spans="2:4" ht="18.75" x14ac:dyDescent="0.3">
      <c r="B17" s="75" t="s">
        <v>120</v>
      </c>
      <c r="C17" s="91"/>
      <c r="D17" s="74"/>
    </row>
    <row r="18" spans="2:4" x14ac:dyDescent="0.25">
      <c r="B18" s="77" t="s">
        <v>119</v>
      </c>
      <c r="C18" s="92">
        <v>1000000</v>
      </c>
      <c r="D18" s="76"/>
    </row>
    <row r="19" spans="2:4" x14ac:dyDescent="0.25">
      <c r="B19" s="77" t="s">
        <v>118</v>
      </c>
      <c r="C19" s="92"/>
      <c r="D19" s="76"/>
    </row>
    <row r="20" spans="2:4" x14ac:dyDescent="0.25">
      <c r="B20" s="77" t="s">
        <v>157</v>
      </c>
      <c r="C20" s="92">
        <f>SUM(C18:C19)</f>
        <v>1000000</v>
      </c>
      <c r="D20" s="76"/>
    </row>
    <row r="21" spans="2:4" ht="18.75" x14ac:dyDescent="0.3">
      <c r="B21" s="75" t="s">
        <v>117</v>
      </c>
      <c r="C21" s="91"/>
      <c r="D21" s="74"/>
    </row>
    <row r="22" spans="2:4" x14ac:dyDescent="0.25">
      <c r="B22" s="77" t="s">
        <v>116</v>
      </c>
      <c r="C22" s="92">
        <v>69494</v>
      </c>
      <c r="D22" s="76"/>
    </row>
    <row r="23" spans="2:4" x14ac:dyDescent="0.25">
      <c r="B23" s="77" t="s">
        <v>115</v>
      </c>
      <c r="C23" s="92"/>
      <c r="D23" s="76"/>
    </row>
    <row r="24" spans="2:4" x14ac:dyDescent="0.25">
      <c r="B24" s="77" t="s">
        <v>158</v>
      </c>
      <c r="C24" s="92">
        <f>SUM(C22:C23)</f>
        <v>69494</v>
      </c>
      <c r="D24" s="76"/>
    </row>
    <row r="25" spans="2:4" ht="18.75" x14ac:dyDescent="0.3">
      <c r="B25" s="75" t="s">
        <v>114</v>
      </c>
      <c r="C25" s="91"/>
      <c r="D25" s="74"/>
    </row>
    <row r="26" spans="2:4" x14ac:dyDescent="0.25">
      <c r="B26" s="77" t="s">
        <v>113</v>
      </c>
      <c r="C26" s="92"/>
      <c r="D26" s="76"/>
    </row>
    <row r="27" spans="2:4" x14ac:dyDescent="0.25">
      <c r="B27" s="77" t="s">
        <v>112</v>
      </c>
      <c r="C27" s="92"/>
      <c r="D27" s="76"/>
    </row>
    <row r="28" spans="2:4" x14ac:dyDescent="0.25">
      <c r="B28" s="77" t="s">
        <v>111</v>
      </c>
      <c r="C28" s="92"/>
      <c r="D28" s="76"/>
    </row>
    <row r="29" spans="2:4" x14ac:dyDescent="0.25">
      <c r="B29" s="77" t="s">
        <v>159</v>
      </c>
      <c r="C29" s="92">
        <f>SUM(C26:C28)</f>
        <v>0</v>
      </c>
      <c r="D29" s="76"/>
    </row>
    <row r="30" spans="2:4" ht="18.75" x14ac:dyDescent="0.3">
      <c r="B30" s="75" t="s">
        <v>160</v>
      </c>
      <c r="C30" s="91"/>
      <c r="D30" s="74"/>
    </row>
    <row r="31" spans="2:4" x14ac:dyDescent="0.25">
      <c r="B31" s="76" t="s">
        <v>110</v>
      </c>
      <c r="C31" s="92">
        <v>50750</v>
      </c>
      <c r="D31" s="76"/>
    </row>
    <row r="32" spans="2:4" x14ac:dyDescent="0.25">
      <c r="B32" s="76" t="s">
        <v>109</v>
      </c>
      <c r="C32" s="92">
        <v>1100</v>
      </c>
      <c r="D32" s="76" t="s">
        <v>532</v>
      </c>
    </row>
    <row r="33" spans="2:4" x14ac:dyDescent="0.25">
      <c r="B33" s="76" t="s">
        <v>354</v>
      </c>
      <c r="C33" s="92">
        <v>802470.93</v>
      </c>
      <c r="D33" s="76"/>
    </row>
    <row r="34" spans="2:4" x14ac:dyDescent="0.25">
      <c r="B34" s="76" t="s">
        <v>108</v>
      </c>
      <c r="C34" s="92">
        <v>58130.45</v>
      </c>
      <c r="D34" s="76" t="s">
        <v>407</v>
      </c>
    </row>
    <row r="35" spans="2:4" x14ac:dyDescent="0.25">
      <c r="B35" s="76" t="s">
        <v>107</v>
      </c>
      <c r="C35" s="92"/>
      <c r="D35" s="76"/>
    </row>
    <row r="36" spans="2:4" x14ac:dyDescent="0.25">
      <c r="B36" s="76" t="s">
        <v>531</v>
      </c>
      <c r="C36" s="92">
        <v>17150</v>
      </c>
      <c r="D36" s="76" t="s">
        <v>530</v>
      </c>
    </row>
    <row r="37" spans="2:4" x14ac:dyDescent="0.25">
      <c r="B37" s="76" t="s">
        <v>106</v>
      </c>
      <c r="C37" s="92"/>
      <c r="D37" s="76"/>
    </row>
    <row r="38" spans="2:4" x14ac:dyDescent="0.25">
      <c r="B38" s="76" t="s">
        <v>161</v>
      </c>
      <c r="C38" s="92">
        <f>SUM(C31:C37)</f>
        <v>929601.38</v>
      </c>
      <c r="D38" s="76"/>
    </row>
    <row r="39" spans="2:4" ht="18.75" x14ac:dyDescent="0.3">
      <c r="B39" s="75" t="s">
        <v>105</v>
      </c>
      <c r="C39" s="91"/>
      <c r="D39" s="74"/>
    </row>
    <row r="40" spans="2:4" ht="18.75" x14ac:dyDescent="0.3">
      <c r="B40" s="73"/>
      <c r="C40" s="93"/>
      <c r="D40" s="72"/>
    </row>
    <row r="41" spans="2:4" ht="18.75" x14ac:dyDescent="0.3">
      <c r="B41" s="73"/>
      <c r="C41" s="93"/>
      <c r="D41" s="72"/>
    </row>
    <row r="42" spans="2:4" ht="18.75" x14ac:dyDescent="0.3">
      <c r="B42" s="73"/>
      <c r="C42" s="93"/>
      <c r="D42" s="72"/>
    </row>
    <row r="43" spans="2:4" ht="18.75" x14ac:dyDescent="0.3">
      <c r="B43" s="73"/>
      <c r="C43" s="93"/>
      <c r="D43" s="72"/>
    </row>
    <row r="44" spans="2:4" ht="15.75" thickBot="1" x14ac:dyDescent="0.3">
      <c r="B44" s="71" t="s">
        <v>15</v>
      </c>
      <c r="C44" s="94">
        <f>SUM(C40:C43)</f>
        <v>0</v>
      </c>
      <c r="D44" s="70"/>
    </row>
    <row r="45" spans="2:4" ht="20.25" thickTop="1" thickBot="1" x14ac:dyDescent="0.35">
      <c r="B45" s="69" t="s">
        <v>104</v>
      </c>
      <c r="C45" s="171">
        <f>C44+C38+C29+C24+C20+C16+C10</f>
        <v>3519341.67</v>
      </c>
      <c r="D45" s="68"/>
    </row>
    <row r="46" spans="2:4" ht="15.75" thickTop="1" x14ac:dyDescent="0.25"/>
  </sheetData>
  <mergeCells count="1">
    <mergeCell ref="B2:D2"/>
  </mergeCells>
  <pageMargins left="0.11811023622047245" right="0.11811023622047245" top="0.74803149606299213" bottom="0.74803149606299213" header="0.31496062992125984" footer="0.31496062992125984"/>
  <pageSetup paperSize="9" scale="80"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3"/>
  <sheetViews>
    <sheetView rightToLeft="1" workbookViewId="0">
      <selection activeCell="J29" sqref="J29"/>
    </sheetView>
  </sheetViews>
  <sheetFormatPr defaultColWidth="8.85546875" defaultRowHeight="15" x14ac:dyDescent="0.25"/>
  <cols>
    <col min="2" max="2" width="35.140625" bestFit="1" customWidth="1"/>
    <col min="3" max="3" width="20.42578125" style="95" customWidth="1"/>
    <col min="4" max="4" width="17.28515625" customWidth="1"/>
    <col min="5" max="5" width="17.42578125" customWidth="1"/>
    <col min="6" max="6" width="15.140625" bestFit="1" customWidth="1"/>
    <col min="7" max="7" width="16.5703125" customWidth="1"/>
    <col min="8" max="8" width="19.7109375" customWidth="1"/>
    <col min="11" max="11" width="11.42578125" bestFit="1" customWidth="1"/>
  </cols>
  <sheetData>
    <row r="1" spans="2:11" ht="15.75" thickBot="1" x14ac:dyDescent="0.3">
      <c r="C1" s="165"/>
    </row>
    <row r="2" spans="2:11" ht="24.75" thickTop="1" thickBot="1" x14ac:dyDescent="0.4">
      <c r="B2" s="272" t="s">
        <v>129</v>
      </c>
      <c r="C2" s="274" t="s">
        <v>154</v>
      </c>
      <c r="D2" s="276" t="s">
        <v>153</v>
      </c>
      <c r="E2" s="277"/>
      <c r="F2" s="277"/>
      <c r="G2" s="277"/>
      <c r="H2" s="278"/>
    </row>
    <row r="3" spans="2:11" ht="44.25" thickBot="1" x14ac:dyDescent="0.3">
      <c r="B3" s="273"/>
      <c r="C3" s="275"/>
      <c r="D3" s="88" t="s">
        <v>152</v>
      </c>
      <c r="E3" s="86" t="s">
        <v>151</v>
      </c>
      <c r="F3" s="87" t="s">
        <v>150</v>
      </c>
      <c r="G3" s="86" t="s">
        <v>149</v>
      </c>
      <c r="H3" s="85" t="s">
        <v>384</v>
      </c>
    </row>
    <row r="4" spans="2:11" ht="19.5" thickTop="1" x14ac:dyDescent="0.3">
      <c r="B4" s="84" t="s">
        <v>148</v>
      </c>
      <c r="C4" s="96"/>
      <c r="D4" s="83"/>
      <c r="E4" s="82"/>
      <c r="F4" s="82"/>
      <c r="G4" s="82"/>
      <c r="H4" s="81"/>
    </row>
    <row r="5" spans="2:11" x14ac:dyDescent="0.25">
      <c r="B5" s="138" t="s">
        <v>147</v>
      </c>
      <c r="C5" s="172">
        <f>SUM(D5:H5)</f>
        <v>309724</v>
      </c>
      <c r="D5" s="139">
        <v>202030</v>
      </c>
      <c r="E5" s="140">
        <v>1518.75</v>
      </c>
      <c r="F5" s="140">
        <v>1767</v>
      </c>
      <c r="G5" s="140">
        <v>81893</v>
      </c>
      <c r="H5" s="141">
        <v>22515.25</v>
      </c>
    </row>
    <row r="6" spans="2:11" ht="15.75" x14ac:dyDescent="0.25">
      <c r="B6" s="142" t="s">
        <v>146</v>
      </c>
      <c r="C6" s="172">
        <f t="shared" ref="C6:C31" si="0">SUM(D6:H6)</f>
        <v>4500</v>
      </c>
      <c r="D6" s="139">
        <v>4500</v>
      </c>
      <c r="E6" s="140"/>
      <c r="F6" s="140"/>
      <c r="G6" s="140"/>
      <c r="H6" s="141"/>
    </row>
    <row r="7" spans="2:11" x14ac:dyDescent="0.25">
      <c r="B7" s="138" t="s">
        <v>536</v>
      </c>
      <c r="C7" s="172">
        <f>SUM(D7:H7)</f>
        <v>26053.8</v>
      </c>
      <c r="D7" s="139">
        <v>26053.8</v>
      </c>
      <c r="E7" s="140"/>
      <c r="F7" s="140"/>
      <c r="G7" s="140"/>
      <c r="H7" s="141"/>
    </row>
    <row r="8" spans="2:11" x14ac:dyDescent="0.25">
      <c r="B8" s="138" t="s">
        <v>145</v>
      </c>
      <c r="C8" s="172">
        <f t="shared" si="0"/>
        <v>0</v>
      </c>
      <c r="D8" s="139"/>
      <c r="E8" s="140"/>
      <c r="F8" s="140"/>
      <c r="G8" s="140"/>
      <c r="H8" s="141"/>
    </row>
    <row r="9" spans="2:11" ht="15.75" x14ac:dyDescent="0.25">
      <c r="B9" s="144" t="s">
        <v>144</v>
      </c>
      <c r="C9" s="172">
        <f>SUM(D9:H9)</f>
        <v>43604.3</v>
      </c>
      <c r="D9" s="139">
        <f>1130+509+754+3000+3553.73+10873.5</f>
        <v>19820.23</v>
      </c>
      <c r="E9" s="140"/>
      <c r="F9" s="140"/>
      <c r="G9" s="140">
        <f>241.5+726.25+150+10873.5</f>
        <v>11991.25</v>
      </c>
      <c r="H9" s="141">
        <f>50+10628+200+443.32+471.5</f>
        <v>11792.82</v>
      </c>
    </row>
    <row r="10" spans="2:11" x14ac:dyDescent="0.25">
      <c r="B10" s="138" t="s">
        <v>143</v>
      </c>
      <c r="C10" s="172">
        <f>SUM(D10:H10)</f>
        <v>30516.91</v>
      </c>
      <c r="D10" s="139">
        <v>11386.29</v>
      </c>
      <c r="E10" s="140"/>
      <c r="F10" s="140"/>
      <c r="G10" s="140"/>
      <c r="H10" s="141">
        <v>19130.62</v>
      </c>
    </row>
    <row r="11" spans="2:11" x14ac:dyDescent="0.25">
      <c r="B11" s="138" t="s">
        <v>142</v>
      </c>
      <c r="C11" s="172">
        <f t="shared" ref="C11:C19" si="1">SUM(D11:H11)</f>
        <v>12773.95</v>
      </c>
      <c r="D11" s="139">
        <v>11058.79</v>
      </c>
      <c r="E11" s="140"/>
      <c r="F11" s="140"/>
      <c r="G11" s="140">
        <v>757.75</v>
      </c>
      <c r="H11" s="141">
        <v>957.41</v>
      </c>
    </row>
    <row r="12" spans="2:11" x14ac:dyDescent="0.25">
      <c r="B12" s="138" t="s">
        <v>378</v>
      </c>
      <c r="C12" s="172">
        <f t="shared" si="1"/>
        <v>15202.8</v>
      </c>
      <c r="D12" s="139">
        <v>14271.3</v>
      </c>
      <c r="E12" s="140"/>
      <c r="F12" s="140"/>
      <c r="G12" s="140"/>
      <c r="H12" s="141">
        <v>931.5</v>
      </c>
    </row>
    <row r="13" spans="2:11" x14ac:dyDescent="0.25">
      <c r="B13" s="138" t="s">
        <v>141</v>
      </c>
      <c r="C13" s="172">
        <f t="shared" si="1"/>
        <v>0</v>
      </c>
      <c r="D13" s="139"/>
      <c r="E13" s="140"/>
      <c r="F13" s="140"/>
      <c r="G13" s="140"/>
      <c r="H13" s="141"/>
    </row>
    <row r="14" spans="2:11" x14ac:dyDescent="0.25">
      <c r="B14" s="138" t="s">
        <v>140</v>
      </c>
      <c r="C14" s="172">
        <f t="shared" si="1"/>
        <v>0</v>
      </c>
      <c r="D14" s="139"/>
      <c r="E14" s="140"/>
      <c r="F14" s="140"/>
      <c r="G14" s="140"/>
      <c r="H14" s="141"/>
    </row>
    <row r="15" spans="2:11" x14ac:dyDescent="0.25">
      <c r="B15" s="138" t="s">
        <v>139</v>
      </c>
      <c r="C15" s="172">
        <f t="shared" si="1"/>
        <v>7759.14</v>
      </c>
      <c r="D15" s="139">
        <v>1679.6</v>
      </c>
      <c r="E15" s="140">
        <v>5770.34</v>
      </c>
      <c r="F15" s="140"/>
      <c r="G15" s="140"/>
      <c r="H15" s="141">
        <v>309.2</v>
      </c>
    </row>
    <row r="16" spans="2:11" x14ac:dyDescent="0.25">
      <c r="B16" s="138" t="s">
        <v>138</v>
      </c>
      <c r="C16" s="172">
        <f t="shared" si="1"/>
        <v>0</v>
      </c>
      <c r="D16" s="139"/>
      <c r="E16" s="140"/>
      <c r="F16" s="140"/>
      <c r="G16" s="140"/>
      <c r="H16" s="141"/>
      <c r="K16" s="221"/>
    </row>
    <row r="17" spans="2:8" x14ac:dyDescent="0.25">
      <c r="B17" s="145" t="s">
        <v>534</v>
      </c>
      <c r="C17" s="172">
        <f t="shared" si="1"/>
        <v>19723.939999999999</v>
      </c>
      <c r="D17" s="139">
        <f>8224.38+750</f>
        <v>8974.3799999999992</v>
      </c>
      <c r="E17" s="140"/>
      <c r="F17" s="140">
        <v>500</v>
      </c>
      <c r="G17" s="140">
        <v>5306.47</v>
      </c>
      <c r="H17" s="141">
        <v>4943.09</v>
      </c>
    </row>
    <row r="18" spans="2:8" x14ac:dyDescent="0.25">
      <c r="B18" s="146" t="s">
        <v>535</v>
      </c>
      <c r="C18" s="172">
        <f t="shared" si="1"/>
        <v>44574.130000000005</v>
      </c>
      <c r="D18" s="139">
        <f>32718.3-14271.3-4500</f>
        <v>13947</v>
      </c>
      <c r="E18" s="140"/>
      <c r="F18" s="140">
        <v>1560</v>
      </c>
      <c r="G18" s="140">
        <v>4422</v>
      </c>
      <c r="H18" s="141">
        <f>25576.63-931.5</f>
        <v>24645.13</v>
      </c>
    </row>
    <row r="19" spans="2:8" x14ac:dyDescent="0.25">
      <c r="B19" s="146" t="s">
        <v>383</v>
      </c>
      <c r="C19" s="172">
        <f t="shared" si="1"/>
        <v>45410.96</v>
      </c>
      <c r="D19" s="139">
        <v>10818.23</v>
      </c>
      <c r="E19" s="140">
        <v>1526</v>
      </c>
      <c r="F19" s="140">
        <v>11297.9</v>
      </c>
      <c r="G19" s="140">
        <v>17718.080000000002</v>
      </c>
      <c r="H19" s="141">
        <v>4050.75</v>
      </c>
    </row>
    <row r="20" spans="2:8" x14ac:dyDescent="0.25">
      <c r="B20" s="146"/>
      <c r="C20" s="172"/>
      <c r="D20" s="139"/>
      <c r="E20" s="140"/>
      <c r="F20" s="140"/>
      <c r="G20" s="140"/>
      <c r="H20" s="141"/>
    </row>
    <row r="21" spans="2:8" ht="18.75" x14ac:dyDescent="0.3">
      <c r="B21" s="80" t="s">
        <v>137</v>
      </c>
      <c r="C21" s="147"/>
      <c r="D21" s="148"/>
      <c r="E21" s="149"/>
      <c r="F21" s="149"/>
      <c r="G21" s="149"/>
      <c r="H21" s="150"/>
    </row>
    <row r="22" spans="2:8" x14ac:dyDescent="0.25">
      <c r="B22" s="138" t="s">
        <v>136</v>
      </c>
      <c r="C22" s="172">
        <v>1199583.81</v>
      </c>
      <c r="D22" s="143"/>
      <c r="E22" s="140"/>
      <c r="F22" s="140"/>
      <c r="G22" s="140"/>
      <c r="H22" s="151">
        <f>C22</f>
        <v>1199583.81</v>
      </c>
    </row>
    <row r="23" spans="2:8" x14ac:dyDescent="0.25">
      <c r="B23" s="138" t="s">
        <v>135</v>
      </c>
      <c r="C23" s="172">
        <v>69494</v>
      </c>
      <c r="D23" s="143"/>
      <c r="E23" s="140"/>
      <c r="F23" s="140"/>
      <c r="G23" s="140"/>
      <c r="H23" s="151">
        <f>C23</f>
        <v>69494</v>
      </c>
    </row>
    <row r="24" spans="2:8" x14ac:dyDescent="0.25">
      <c r="B24" s="138" t="s">
        <v>349</v>
      </c>
      <c r="C24" s="172">
        <v>325971</v>
      </c>
      <c r="D24" s="143"/>
      <c r="E24" s="140"/>
      <c r="F24" s="140"/>
      <c r="G24" s="140"/>
      <c r="H24" s="151">
        <f>C24</f>
        <v>325971</v>
      </c>
    </row>
    <row r="25" spans="2:8" x14ac:dyDescent="0.25">
      <c r="B25" s="138" t="s">
        <v>134</v>
      </c>
      <c r="C25" s="172">
        <f>36189+22467.58</f>
        <v>58656.58</v>
      </c>
      <c r="D25" s="143"/>
      <c r="E25" s="140"/>
      <c r="F25" s="140"/>
      <c r="G25" s="140"/>
      <c r="H25" s="151">
        <f>C25</f>
        <v>58656.58</v>
      </c>
    </row>
    <row r="26" spans="2:8" x14ac:dyDescent="0.25">
      <c r="B26" s="138" t="s">
        <v>133</v>
      </c>
      <c r="C26" s="172">
        <f t="shared" si="0"/>
        <v>0</v>
      </c>
      <c r="D26" s="143"/>
      <c r="E26" s="140"/>
      <c r="F26" s="140"/>
      <c r="G26" s="140"/>
      <c r="H26" s="141"/>
    </row>
    <row r="27" spans="2:8" x14ac:dyDescent="0.25">
      <c r="B27" s="138" t="s">
        <v>132</v>
      </c>
      <c r="C27" s="173">
        <f t="shared" si="0"/>
        <v>0</v>
      </c>
      <c r="D27" s="152"/>
      <c r="E27" s="153"/>
      <c r="F27" s="153"/>
      <c r="G27" s="153"/>
      <c r="H27" s="154"/>
    </row>
    <row r="28" spans="2:8" x14ac:dyDescent="0.25">
      <c r="B28" s="155">
        <v>-1</v>
      </c>
      <c r="C28" s="173">
        <f t="shared" si="0"/>
        <v>0</v>
      </c>
      <c r="D28" s="152"/>
      <c r="E28" s="153"/>
      <c r="F28" s="153"/>
      <c r="G28" s="153"/>
      <c r="H28" s="154"/>
    </row>
    <row r="29" spans="2:8" x14ac:dyDescent="0.25">
      <c r="B29" s="155">
        <v>-2</v>
      </c>
      <c r="C29" s="173">
        <f t="shared" si="0"/>
        <v>0</v>
      </c>
      <c r="D29" s="152"/>
      <c r="E29" s="153"/>
      <c r="F29" s="153"/>
      <c r="G29" s="153"/>
      <c r="H29" s="154"/>
    </row>
    <row r="30" spans="2:8" x14ac:dyDescent="0.25">
      <c r="B30" s="155">
        <v>-3</v>
      </c>
      <c r="C30" s="173">
        <f t="shared" si="0"/>
        <v>0</v>
      </c>
      <c r="D30" s="152"/>
      <c r="E30" s="153"/>
      <c r="F30" s="153"/>
      <c r="G30" s="153"/>
      <c r="H30" s="154"/>
    </row>
    <row r="31" spans="2:8" ht="15.75" thickBot="1" x14ac:dyDescent="0.3">
      <c r="B31" s="156"/>
      <c r="C31" s="173">
        <f t="shared" si="0"/>
        <v>0</v>
      </c>
      <c r="D31" s="157"/>
      <c r="E31" s="158"/>
      <c r="F31" s="158"/>
      <c r="G31" s="158"/>
      <c r="H31" s="159"/>
    </row>
    <row r="32" spans="2:8" ht="25.5" customHeight="1" thickTop="1" thickBot="1" x14ac:dyDescent="0.3">
      <c r="B32" s="160" t="s">
        <v>131</v>
      </c>
      <c r="C32" s="161">
        <f>SUM(C5:C31)</f>
        <v>2213549.3200000003</v>
      </c>
      <c r="D32" s="161">
        <f t="shared" ref="D32:H32" si="2">SUM(D5:D31)</f>
        <v>324539.61999999994</v>
      </c>
      <c r="E32" s="161">
        <f t="shared" si="2"/>
        <v>8815.09</v>
      </c>
      <c r="F32" s="161">
        <f t="shared" si="2"/>
        <v>15124.9</v>
      </c>
      <c r="G32" s="161">
        <f t="shared" si="2"/>
        <v>122088.55</v>
      </c>
      <c r="H32" s="161">
        <f t="shared" si="2"/>
        <v>1742981.1600000001</v>
      </c>
    </row>
    <row r="33" ht="15.75" thickTop="1" x14ac:dyDescent="0.25"/>
  </sheetData>
  <mergeCells count="3">
    <mergeCell ref="B2:B3"/>
    <mergeCell ref="C2:C3"/>
    <mergeCell ref="D2:H2"/>
  </mergeCells>
  <pageMargins left="0.70866141732283472" right="0.70866141732283472" top="0.74803149606299213" bottom="0.74803149606299213" header="0.31496062992125984" footer="0.31496062992125984"/>
  <pageSetup paperSize="9" scale="8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4"/>
  <sheetViews>
    <sheetView rightToLeft="1" topLeftCell="A25" workbookViewId="0">
      <selection activeCell="L32" sqref="L32"/>
    </sheetView>
  </sheetViews>
  <sheetFormatPr defaultColWidth="8.85546875" defaultRowHeight="15" x14ac:dyDescent="0.25"/>
  <cols>
    <col min="1" max="1" width="48.42578125" customWidth="1"/>
    <col min="2" max="2" width="35.140625" customWidth="1"/>
  </cols>
  <sheetData>
    <row r="1" spans="1:2" ht="22.5" thickBot="1" x14ac:dyDescent="0.3">
      <c r="A1" s="64" t="s">
        <v>16</v>
      </c>
      <c r="B1" s="65" t="s">
        <v>17</v>
      </c>
    </row>
    <row r="2" spans="1:2" ht="20.25" x14ac:dyDescent="0.25">
      <c r="A2" s="40" t="s">
        <v>101</v>
      </c>
      <c r="B2" s="40" t="s">
        <v>0</v>
      </c>
    </row>
    <row r="3" spans="1:2" ht="44.25" thickBot="1" x14ac:dyDescent="0.3">
      <c r="A3" s="62" t="s">
        <v>1391</v>
      </c>
      <c r="B3" s="266" t="s">
        <v>1392</v>
      </c>
    </row>
    <row r="4" spans="1:2" ht="44.25" thickBot="1" x14ac:dyDescent="0.3">
      <c r="A4" s="62" t="s">
        <v>1330</v>
      </c>
      <c r="B4" s="62" t="s">
        <v>1331</v>
      </c>
    </row>
    <row r="5" spans="1:2" ht="22.5" thickBot="1" x14ac:dyDescent="0.3">
      <c r="A5" s="62" t="s">
        <v>1393</v>
      </c>
      <c r="B5" s="62" t="s">
        <v>1332</v>
      </c>
    </row>
    <row r="6" spans="1:2" ht="44.25" thickBot="1" x14ac:dyDescent="0.3">
      <c r="A6" s="62" t="s">
        <v>1394</v>
      </c>
      <c r="B6" s="62" t="s">
        <v>1333</v>
      </c>
    </row>
    <row r="7" spans="1:2" ht="44.25" thickBot="1" x14ac:dyDescent="0.3">
      <c r="A7" s="62" t="s">
        <v>1395</v>
      </c>
      <c r="B7" s="266" t="s">
        <v>1396</v>
      </c>
    </row>
    <row r="8" spans="1:2" ht="43.5" x14ac:dyDescent="0.25">
      <c r="A8" s="63" t="s">
        <v>311</v>
      </c>
      <c r="B8" s="63" t="s">
        <v>263</v>
      </c>
    </row>
    <row r="9" spans="1:2" ht="43.5" x14ac:dyDescent="0.25">
      <c r="A9" s="63" t="s">
        <v>312</v>
      </c>
      <c r="B9" s="63" t="s">
        <v>1323</v>
      </c>
    </row>
    <row r="10" spans="1:2" ht="43.5" x14ac:dyDescent="0.25">
      <c r="A10" s="63" t="s">
        <v>1324</v>
      </c>
      <c r="B10" s="63" t="s">
        <v>1325</v>
      </c>
    </row>
    <row r="11" spans="1:2" ht="21.75" x14ac:dyDescent="0.25">
      <c r="A11" s="63" t="s">
        <v>286</v>
      </c>
      <c r="B11" s="63" t="s">
        <v>265</v>
      </c>
    </row>
    <row r="12" spans="1:2" ht="43.5" x14ac:dyDescent="0.25">
      <c r="A12" s="63" t="s">
        <v>287</v>
      </c>
      <c r="B12" s="63" t="s">
        <v>266</v>
      </c>
    </row>
    <row r="13" spans="1:2" ht="43.5" x14ac:dyDescent="0.25">
      <c r="A13" s="63" t="s">
        <v>313</v>
      </c>
      <c r="B13" s="63" t="s">
        <v>267</v>
      </c>
    </row>
    <row r="14" spans="1:2" ht="43.5" x14ac:dyDescent="0.25">
      <c r="A14" s="63" t="s">
        <v>314</v>
      </c>
      <c r="B14" s="63" t="s">
        <v>268</v>
      </c>
    </row>
    <row r="15" spans="1:2" ht="43.5" x14ac:dyDescent="0.25">
      <c r="A15" s="63" t="s">
        <v>314</v>
      </c>
      <c r="B15" s="63" t="s">
        <v>269</v>
      </c>
    </row>
    <row r="16" spans="1:2" ht="43.5" x14ac:dyDescent="0.25">
      <c r="A16" s="63" t="s">
        <v>314</v>
      </c>
      <c r="B16" s="63" t="s">
        <v>270</v>
      </c>
    </row>
    <row r="17" spans="1:2" ht="43.5" x14ac:dyDescent="0.25">
      <c r="A17" s="63" t="s">
        <v>314</v>
      </c>
      <c r="B17" s="63" t="s">
        <v>271</v>
      </c>
    </row>
    <row r="18" spans="1:2" ht="43.5" x14ac:dyDescent="0.25">
      <c r="A18" s="63" t="s">
        <v>314</v>
      </c>
      <c r="B18" s="63" t="s">
        <v>272</v>
      </c>
    </row>
    <row r="19" spans="1:2" ht="65.25" x14ac:dyDescent="0.25">
      <c r="A19" s="63" t="s">
        <v>315</v>
      </c>
      <c r="B19" s="63" t="s">
        <v>103</v>
      </c>
    </row>
    <row r="20" spans="1:2" ht="21.75" x14ac:dyDescent="0.25">
      <c r="A20" s="63" t="s">
        <v>1326</v>
      </c>
      <c r="B20" s="63" t="s">
        <v>1327</v>
      </c>
    </row>
    <row r="21" spans="1:2" ht="43.5" x14ac:dyDescent="0.25">
      <c r="A21" s="63" t="s">
        <v>316</v>
      </c>
      <c r="B21" s="63" t="s">
        <v>273</v>
      </c>
    </row>
    <row r="22" spans="1:2" ht="43.5" x14ac:dyDescent="0.25">
      <c r="A22" s="63" t="s">
        <v>288</v>
      </c>
      <c r="B22" s="63" t="s">
        <v>274</v>
      </c>
    </row>
    <row r="23" spans="1:2" ht="21.75" x14ac:dyDescent="0.25">
      <c r="A23" s="63" t="s">
        <v>289</v>
      </c>
      <c r="B23" s="63" t="s">
        <v>275</v>
      </c>
    </row>
    <row r="24" spans="1:2" ht="21.75" x14ac:dyDescent="0.25">
      <c r="A24" s="63" t="s">
        <v>1334</v>
      </c>
      <c r="B24" s="63" t="s">
        <v>276</v>
      </c>
    </row>
    <row r="25" spans="1:2" ht="21.75" x14ac:dyDescent="0.25">
      <c r="A25" s="63" t="s">
        <v>1334</v>
      </c>
      <c r="B25" s="63" t="s">
        <v>277</v>
      </c>
    </row>
    <row r="26" spans="1:2" ht="21.75" x14ac:dyDescent="0.25">
      <c r="A26" s="63" t="s">
        <v>1334</v>
      </c>
      <c r="B26" s="63" t="s">
        <v>278</v>
      </c>
    </row>
    <row r="27" spans="1:2" ht="21.75" x14ac:dyDescent="0.25">
      <c r="A27" s="63" t="s">
        <v>1334</v>
      </c>
      <c r="B27" s="63" t="s">
        <v>279</v>
      </c>
    </row>
    <row r="28" spans="1:2" ht="21.75" x14ac:dyDescent="0.25">
      <c r="A28" s="63" t="s">
        <v>1334</v>
      </c>
      <c r="B28" s="63" t="s">
        <v>280</v>
      </c>
    </row>
    <row r="29" spans="1:2" ht="21.75" x14ac:dyDescent="0.25">
      <c r="A29" s="63" t="s">
        <v>1334</v>
      </c>
      <c r="B29" s="63" t="s">
        <v>281</v>
      </c>
    </row>
    <row r="30" spans="1:2" ht="21.75" x14ac:dyDescent="0.25">
      <c r="A30" s="63" t="s">
        <v>1334</v>
      </c>
      <c r="B30" s="63" t="s">
        <v>282</v>
      </c>
    </row>
    <row r="31" spans="1:2" ht="21.75" x14ac:dyDescent="0.25">
      <c r="A31" s="63" t="s">
        <v>290</v>
      </c>
      <c r="B31" s="63" t="s">
        <v>283</v>
      </c>
    </row>
    <row r="32" spans="1:2" ht="43.5" x14ac:dyDescent="0.25">
      <c r="A32" s="63" t="s">
        <v>317</v>
      </c>
      <c r="B32" s="63" t="s">
        <v>284</v>
      </c>
    </row>
    <row r="33" spans="1:2" ht="21.75" x14ac:dyDescent="0.25">
      <c r="A33" s="63" t="s">
        <v>291</v>
      </c>
      <c r="B33" s="63" t="s">
        <v>285</v>
      </c>
    </row>
    <row r="34" spans="1:2" ht="43.5" x14ac:dyDescent="0.25">
      <c r="A34" s="63" t="s">
        <v>1328</v>
      </c>
      <c r="B34" s="63" t="s">
        <v>1329</v>
      </c>
    </row>
    <row r="35" spans="1:2" ht="22.5" thickBot="1" x14ac:dyDescent="0.3">
      <c r="A35" s="62" t="s">
        <v>319</v>
      </c>
      <c r="B35" s="62" t="s">
        <v>318</v>
      </c>
    </row>
    <row r="36" spans="1:2" ht="21.75" x14ac:dyDescent="0.25">
      <c r="A36" s="63" t="s">
        <v>1335</v>
      </c>
      <c r="B36" s="63" t="s">
        <v>1336</v>
      </c>
    </row>
    <row r="37" spans="1:2" ht="21.75" x14ac:dyDescent="0.25">
      <c r="A37" s="63" t="s">
        <v>1397</v>
      </c>
      <c r="B37" s="63" t="s">
        <v>1399</v>
      </c>
    </row>
    <row r="38" spans="1:2" ht="43.5" x14ac:dyDescent="0.25">
      <c r="A38" s="63" t="s">
        <v>1398</v>
      </c>
      <c r="B38" s="63" t="s">
        <v>1359</v>
      </c>
    </row>
    <row r="39" spans="1:2" ht="43.5" x14ac:dyDescent="0.25">
      <c r="A39" s="63" t="s">
        <v>1401</v>
      </c>
      <c r="B39" s="63" t="s">
        <v>1400</v>
      </c>
    </row>
    <row r="40" spans="1:2" ht="21.75" x14ac:dyDescent="0.25">
      <c r="A40" s="63"/>
      <c r="B40" s="63"/>
    </row>
    <row r="41" spans="1:2" ht="21.75" x14ac:dyDescent="0.25">
      <c r="A41" s="63"/>
      <c r="B41" s="63"/>
    </row>
    <row r="42" spans="1:2" ht="21.75" x14ac:dyDescent="0.25">
      <c r="A42" s="63"/>
      <c r="B42" s="63"/>
    </row>
    <row r="43" spans="1:2" ht="22.5" thickBot="1" x14ac:dyDescent="0.3">
      <c r="A43" s="62"/>
      <c r="B43" s="62"/>
    </row>
    <row r="44" spans="1:2" ht="21.75" x14ac:dyDescent="0.25">
      <c r="A44" s="265" t="s">
        <v>403</v>
      </c>
      <c r="B44" s="249"/>
    </row>
  </sheetData>
  <pageMargins left="0.70866141732283472" right="0.70866141732283472" top="0.74803149606299213" bottom="0.74803149606299213" header="0.31496062992125984" footer="0.31496062992125984"/>
  <pageSetup paperSize="9" scale="90" orientation="portrait" r:id="rId1"/>
  <tableParts count="1">
    <tablePart r:id="rId2"/>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rightToLeft="1" zoomScale="166" workbookViewId="0">
      <pane ySplit="4" topLeftCell="A5" activePane="bottomLeft" state="frozen"/>
      <selection activeCell="G26" sqref="G26"/>
      <selection pane="bottomLeft" activeCell="H5" sqref="H5:H6"/>
    </sheetView>
  </sheetViews>
  <sheetFormatPr defaultColWidth="8.85546875" defaultRowHeight="15" x14ac:dyDescent="0.25"/>
  <cols>
    <col min="1" max="1" width="29" customWidth="1"/>
    <col min="2" max="2" width="4.85546875" customWidth="1"/>
    <col min="3" max="3" width="8.42578125" bestFit="1" customWidth="1"/>
    <col min="4" max="4" width="5.7109375" customWidth="1"/>
    <col min="5" max="5" width="4.85546875" customWidth="1"/>
    <col min="6" max="6" width="8.42578125" bestFit="1" customWidth="1"/>
    <col min="7" max="7" width="5.28515625" customWidth="1"/>
    <col min="8" max="8" width="14.140625" style="208" customWidth="1"/>
    <col min="9" max="9" width="6.7109375" customWidth="1"/>
    <col min="10" max="10" width="7.42578125" customWidth="1"/>
    <col min="11" max="11" width="7.140625" customWidth="1"/>
  </cols>
  <sheetData>
    <row r="1" spans="1:12" x14ac:dyDescent="0.25">
      <c r="A1" s="279" t="s">
        <v>537</v>
      </c>
      <c r="B1" s="279"/>
      <c r="C1" s="279"/>
      <c r="D1" s="279"/>
      <c r="E1" s="279"/>
      <c r="F1" s="279"/>
      <c r="G1" s="279"/>
      <c r="H1" s="279"/>
      <c r="I1" s="279"/>
      <c r="J1" s="279"/>
      <c r="K1" s="279"/>
    </row>
    <row r="2" spans="1:12" ht="29.45" customHeight="1" x14ac:dyDescent="0.25">
      <c r="A2" s="280" t="s">
        <v>0</v>
      </c>
      <c r="B2" s="280" t="s">
        <v>1</v>
      </c>
      <c r="C2" s="280"/>
      <c r="D2" s="280"/>
      <c r="E2" s="280"/>
      <c r="F2" s="280"/>
      <c r="G2" s="280"/>
      <c r="H2" s="280" t="s">
        <v>2</v>
      </c>
      <c r="I2" s="280" t="s">
        <v>3</v>
      </c>
      <c r="J2" s="280" t="s">
        <v>4</v>
      </c>
      <c r="K2" s="280" t="s">
        <v>102</v>
      </c>
      <c r="L2" s="67"/>
    </row>
    <row r="3" spans="1:12" ht="15" customHeight="1" x14ac:dyDescent="0.25">
      <c r="A3" s="280"/>
      <c r="B3" s="280" t="s">
        <v>163</v>
      </c>
      <c r="C3" s="280"/>
      <c r="D3" s="280"/>
      <c r="E3" s="280" t="s">
        <v>164</v>
      </c>
      <c r="F3" s="280"/>
      <c r="G3" s="280"/>
      <c r="H3" s="280"/>
      <c r="I3" s="280"/>
      <c r="J3" s="280"/>
      <c r="K3" s="280"/>
      <c r="L3" s="67"/>
    </row>
    <row r="4" spans="1:12" ht="36" x14ac:dyDescent="0.25">
      <c r="A4" s="280"/>
      <c r="B4" s="170" t="s">
        <v>7</v>
      </c>
      <c r="C4" s="170" t="s">
        <v>8</v>
      </c>
      <c r="D4" s="170" t="s">
        <v>9</v>
      </c>
      <c r="E4" s="170" t="s">
        <v>162</v>
      </c>
      <c r="F4" s="170" t="s">
        <v>8</v>
      </c>
      <c r="G4" s="170" t="s">
        <v>9</v>
      </c>
      <c r="H4" s="280"/>
      <c r="I4" s="280"/>
      <c r="J4" s="280"/>
      <c r="K4" s="280"/>
      <c r="L4" s="66"/>
    </row>
    <row r="5" spans="1:12" ht="15.75" customHeight="1" x14ac:dyDescent="0.25">
      <c r="A5" s="180" t="s">
        <v>350</v>
      </c>
      <c r="B5" s="180">
        <v>200</v>
      </c>
      <c r="C5" s="180"/>
      <c r="D5" s="180"/>
      <c r="E5" s="180"/>
      <c r="F5" s="180"/>
      <c r="G5" s="181"/>
      <c r="H5" s="264">
        <v>200</v>
      </c>
      <c r="I5" s="180"/>
      <c r="J5" s="180">
        <v>5770</v>
      </c>
      <c r="K5" s="180"/>
      <c r="L5" s="66"/>
    </row>
    <row r="6" spans="1:12" ht="15.75" customHeight="1" x14ac:dyDescent="0.25">
      <c r="A6" s="255" t="s">
        <v>1358</v>
      </c>
      <c r="B6" s="180">
        <v>18</v>
      </c>
      <c r="C6" s="180"/>
      <c r="D6" s="180"/>
      <c r="E6" s="180"/>
      <c r="F6" s="180"/>
      <c r="G6" s="181"/>
      <c r="H6" s="264">
        <v>18</v>
      </c>
      <c r="I6" s="180"/>
      <c r="J6" s="180">
        <v>0</v>
      </c>
      <c r="K6" s="180"/>
      <c r="L6" s="66"/>
    </row>
    <row r="7" spans="1:12" ht="13.5" customHeight="1" x14ac:dyDescent="0.25">
      <c r="A7" s="180" t="s">
        <v>264</v>
      </c>
      <c r="B7" s="180">
        <v>5</v>
      </c>
      <c r="C7" s="180"/>
      <c r="D7" s="180"/>
      <c r="E7" s="180"/>
      <c r="F7" s="180"/>
      <c r="G7" s="181"/>
      <c r="H7" s="258">
        <v>5</v>
      </c>
      <c r="I7" s="180"/>
      <c r="J7" s="180">
        <v>7560</v>
      </c>
      <c r="K7" s="180"/>
      <c r="L7" s="66"/>
    </row>
    <row r="8" spans="1:12" ht="18" x14ac:dyDescent="0.25">
      <c r="A8" s="180" t="s">
        <v>351</v>
      </c>
      <c r="B8" s="180">
        <v>60</v>
      </c>
      <c r="C8" s="180"/>
      <c r="D8" s="180"/>
      <c r="E8" s="180"/>
      <c r="F8" s="180"/>
      <c r="G8" s="181"/>
      <c r="H8" s="258">
        <v>60</v>
      </c>
      <c r="I8" s="180"/>
      <c r="J8" s="180">
        <v>500</v>
      </c>
      <c r="K8" s="180"/>
      <c r="L8" s="66"/>
    </row>
    <row r="9" spans="1:12" ht="18" x14ac:dyDescent="0.25">
      <c r="A9" s="180" t="s">
        <v>385</v>
      </c>
      <c r="B9" s="180">
        <v>350</v>
      </c>
      <c r="C9" s="180"/>
      <c r="D9" s="180"/>
      <c r="E9" s="180"/>
      <c r="F9" s="180"/>
      <c r="G9" s="181"/>
      <c r="H9" s="258">
        <v>350</v>
      </c>
      <c r="I9" s="180" t="s">
        <v>403</v>
      </c>
      <c r="J9" s="180">
        <v>2100</v>
      </c>
      <c r="K9" s="180"/>
      <c r="L9" s="66"/>
    </row>
    <row r="10" spans="1:12" ht="16.5" customHeight="1" x14ac:dyDescent="0.25">
      <c r="A10" s="180" t="s">
        <v>352</v>
      </c>
      <c r="B10" s="180">
        <v>10</v>
      </c>
      <c r="C10" s="180"/>
      <c r="D10" s="180"/>
      <c r="E10" s="180"/>
      <c r="F10" s="180"/>
      <c r="G10" s="181"/>
      <c r="H10" s="258">
        <v>10</v>
      </c>
      <c r="I10" s="180">
        <v>100</v>
      </c>
      <c r="J10" s="180">
        <v>5000</v>
      </c>
      <c r="K10" s="180"/>
      <c r="L10" s="66"/>
    </row>
    <row r="11" spans="1:12" ht="15" customHeight="1" x14ac:dyDescent="0.25">
      <c r="A11" s="180" t="s">
        <v>1359</v>
      </c>
      <c r="B11" s="180">
        <v>50</v>
      </c>
      <c r="C11" s="180"/>
      <c r="D11" s="180"/>
      <c r="E11" s="180"/>
      <c r="F11" s="180"/>
      <c r="G11" s="181"/>
      <c r="H11" s="258">
        <v>50</v>
      </c>
      <c r="I11" s="180">
        <v>9050</v>
      </c>
      <c r="J11" s="180">
        <v>12868</v>
      </c>
      <c r="K11" s="180"/>
      <c r="L11" s="66"/>
    </row>
    <row r="12" spans="1:12" ht="15.75" customHeight="1" x14ac:dyDescent="0.25">
      <c r="A12" s="180" t="s">
        <v>353</v>
      </c>
      <c r="B12" s="180">
        <v>30</v>
      </c>
      <c r="C12" s="180"/>
      <c r="D12" s="180"/>
      <c r="E12" s="180"/>
      <c r="F12" s="180"/>
      <c r="G12" s="181"/>
      <c r="H12" s="258">
        <v>30</v>
      </c>
      <c r="I12" s="180">
        <v>4000</v>
      </c>
      <c r="J12" s="180">
        <v>108996</v>
      </c>
      <c r="K12" s="180"/>
      <c r="L12" s="66"/>
    </row>
    <row r="13" spans="1:12" ht="15" customHeight="1" x14ac:dyDescent="0.25">
      <c r="A13" s="180" t="s">
        <v>267</v>
      </c>
      <c r="B13" s="180">
        <v>15</v>
      </c>
      <c r="C13" s="180"/>
      <c r="D13" s="180"/>
      <c r="E13" s="180"/>
      <c r="F13" s="180"/>
      <c r="G13" s="181"/>
      <c r="H13" s="258">
        <v>15</v>
      </c>
      <c r="I13" s="180">
        <v>19597</v>
      </c>
      <c r="J13" s="180">
        <v>32219</v>
      </c>
      <c r="K13" s="180"/>
      <c r="L13" s="66"/>
    </row>
    <row r="14" spans="1:12" ht="18" customHeight="1" x14ac:dyDescent="0.25">
      <c r="A14" s="180" t="s">
        <v>268</v>
      </c>
      <c r="B14" s="180">
        <v>320</v>
      </c>
      <c r="C14" s="180"/>
      <c r="D14" s="180"/>
      <c r="E14" s="180"/>
      <c r="F14" s="180"/>
      <c r="G14" s="181"/>
      <c r="H14" s="258">
        <v>320</v>
      </c>
      <c r="I14" s="180">
        <f>242366+1200</f>
        <v>243566</v>
      </c>
      <c r="J14" s="180">
        <v>323355</v>
      </c>
      <c r="K14" s="180"/>
      <c r="L14" s="66"/>
    </row>
    <row r="15" spans="1:12" ht="18" customHeight="1" x14ac:dyDescent="0.25">
      <c r="A15" s="180" t="s">
        <v>1360</v>
      </c>
      <c r="B15" s="180">
        <v>350</v>
      </c>
      <c r="C15" s="180"/>
      <c r="D15" s="180"/>
      <c r="E15" s="180"/>
      <c r="F15" s="180"/>
      <c r="G15" s="181"/>
      <c r="H15" s="258">
        <v>350</v>
      </c>
      <c r="I15" s="180">
        <v>69494</v>
      </c>
      <c r="J15" s="180">
        <v>69494</v>
      </c>
      <c r="K15" s="180"/>
      <c r="L15" s="66"/>
    </row>
    <row r="16" spans="1:12" ht="18" x14ac:dyDescent="0.25">
      <c r="A16" s="180" t="s">
        <v>270</v>
      </c>
      <c r="B16" s="180">
        <v>300</v>
      </c>
      <c r="C16" s="180"/>
      <c r="D16" s="180"/>
      <c r="E16" s="180"/>
      <c r="F16" s="180"/>
      <c r="G16" s="181"/>
      <c r="H16" s="258">
        <v>300</v>
      </c>
      <c r="I16" s="180">
        <v>29467</v>
      </c>
      <c r="J16" s="180">
        <v>33382</v>
      </c>
      <c r="K16" s="180"/>
      <c r="L16" s="66"/>
    </row>
    <row r="17" spans="1:12" ht="18" x14ac:dyDescent="0.25">
      <c r="A17" s="180" t="s">
        <v>103</v>
      </c>
      <c r="B17" s="180">
        <v>143</v>
      </c>
      <c r="C17" s="180"/>
      <c r="D17" s="180"/>
      <c r="E17" s="180"/>
      <c r="F17" s="180"/>
      <c r="G17" s="181"/>
      <c r="H17" s="258">
        <v>143</v>
      </c>
      <c r="I17" s="180">
        <v>378882</v>
      </c>
      <c r="J17" s="180">
        <v>251600</v>
      </c>
      <c r="K17" s="180"/>
      <c r="L17" s="66"/>
    </row>
    <row r="18" spans="1:12" ht="13.5" customHeight="1" x14ac:dyDescent="0.25">
      <c r="A18" s="180" t="s">
        <v>1361</v>
      </c>
      <c r="B18" s="180">
        <v>120</v>
      </c>
      <c r="C18" s="180"/>
      <c r="D18" s="180"/>
      <c r="E18" s="180"/>
      <c r="F18" s="180"/>
      <c r="G18" s="181"/>
      <c r="H18" s="258">
        <v>120</v>
      </c>
      <c r="I18" s="180">
        <v>80000</v>
      </c>
      <c r="J18" s="180">
        <v>116754</v>
      </c>
      <c r="K18" s="180"/>
      <c r="L18" s="66"/>
    </row>
    <row r="19" spans="1:12" ht="18" x14ac:dyDescent="0.25">
      <c r="A19" s="180" t="s">
        <v>1362</v>
      </c>
      <c r="B19" s="180">
        <v>50</v>
      </c>
      <c r="C19" s="180"/>
      <c r="D19" s="180"/>
      <c r="E19" s="180"/>
      <c r="F19" s="180"/>
      <c r="G19" s="181"/>
      <c r="H19" s="258">
        <v>50</v>
      </c>
      <c r="I19" s="180"/>
      <c r="J19" s="180">
        <v>0</v>
      </c>
      <c r="K19" s="180"/>
      <c r="L19" s="66"/>
    </row>
    <row r="20" spans="1:12" ht="18" x14ac:dyDescent="0.25">
      <c r="A20" s="180" t="s">
        <v>276</v>
      </c>
      <c r="B20" s="180">
        <v>2</v>
      </c>
      <c r="C20" s="180"/>
      <c r="D20" s="180"/>
      <c r="E20" s="180"/>
      <c r="F20" s="180"/>
      <c r="G20" s="181"/>
      <c r="H20" s="258">
        <v>2</v>
      </c>
      <c r="I20" s="180">
        <v>0</v>
      </c>
      <c r="J20" s="180">
        <v>25900</v>
      </c>
      <c r="K20" s="180"/>
      <c r="L20" s="66"/>
    </row>
    <row r="21" spans="1:12" ht="18" x14ac:dyDescent="0.25">
      <c r="A21" s="180" t="s">
        <v>277</v>
      </c>
      <c r="B21" s="180">
        <v>2</v>
      </c>
      <c r="C21" s="180"/>
      <c r="D21" s="180"/>
      <c r="E21" s="180"/>
      <c r="F21" s="180"/>
      <c r="G21" s="181"/>
      <c r="H21" s="258">
        <v>2</v>
      </c>
      <c r="I21" s="180">
        <v>0</v>
      </c>
      <c r="J21" s="180">
        <v>645</v>
      </c>
      <c r="K21" s="180"/>
      <c r="L21" s="66"/>
    </row>
    <row r="22" spans="1:12" ht="18" x14ac:dyDescent="0.25">
      <c r="A22" s="180" t="s">
        <v>279</v>
      </c>
      <c r="B22" s="180">
        <v>15</v>
      </c>
      <c r="C22" s="180"/>
      <c r="D22" s="180"/>
      <c r="E22" s="180"/>
      <c r="F22" s="180"/>
      <c r="G22" s="181"/>
      <c r="H22" s="258">
        <v>15</v>
      </c>
      <c r="I22" s="180">
        <v>44850</v>
      </c>
      <c r="J22" s="180">
        <v>69000</v>
      </c>
      <c r="K22" s="180"/>
      <c r="L22" s="66"/>
    </row>
    <row r="23" spans="1:12" ht="18" x14ac:dyDescent="0.25">
      <c r="A23" s="180" t="s">
        <v>280</v>
      </c>
      <c r="B23" s="180">
        <v>2</v>
      </c>
      <c r="C23" s="180"/>
      <c r="D23" s="180"/>
      <c r="E23" s="180"/>
      <c r="F23" s="180"/>
      <c r="G23" s="181"/>
      <c r="H23" s="258">
        <v>2</v>
      </c>
      <c r="I23" s="180">
        <v>0</v>
      </c>
      <c r="J23" s="180">
        <v>14565</v>
      </c>
      <c r="K23" s="180"/>
      <c r="L23" s="66"/>
    </row>
    <row r="24" spans="1:12" ht="18" x14ac:dyDescent="0.25">
      <c r="A24" s="180" t="s">
        <v>281</v>
      </c>
      <c r="B24" s="180">
        <v>17</v>
      </c>
      <c r="C24" s="180"/>
      <c r="D24" s="180"/>
      <c r="E24" s="180"/>
      <c r="F24" s="180"/>
      <c r="G24" s="181"/>
      <c r="H24" s="258">
        <v>17</v>
      </c>
      <c r="I24" s="180">
        <v>0</v>
      </c>
      <c r="J24" s="180">
        <v>63100</v>
      </c>
      <c r="K24" s="180"/>
      <c r="L24" s="66"/>
    </row>
    <row r="25" spans="1:12" ht="16.5" customHeight="1" x14ac:dyDescent="0.25">
      <c r="A25" s="180" t="s">
        <v>283</v>
      </c>
      <c r="B25" s="180">
        <v>10</v>
      </c>
      <c r="C25" s="180"/>
      <c r="D25" s="180"/>
      <c r="E25" s="180"/>
      <c r="F25" s="180"/>
      <c r="G25" s="181"/>
      <c r="H25" s="258">
        <v>10</v>
      </c>
      <c r="I25" s="180">
        <v>26300</v>
      </c>
      <c r="J25" s="180">
        <f>20360+47005</f>
        <v>67365</v>
      </c>
      <c r="K25" s="180"/>
      <c r="L25" s="66"/>
    </row>
    <row r="26" spans="1:12" ht="15" customHeight="1" x14ac:dyDescent="0.25">
      <c r="A26" s="180" t="s">
        <v>550</v>
      </c>
      <c r="B26" s="180">
        <v>200</v>
      </c>
      <c r="C26" s="180"/>
      <c r="D26" s="180"/>
      <c r="E26" s="180"/>
      <c r="F26" s="180"/>
      <c r="G26" s="181"/>
      <c r="H26" s="258">
        <v>200</v>
      </c>
      <c r="I26" s="180">
        <v>10230</v>
      </c>
      <c r="J26" s="180">
        <f>1500+15640</f>
        <v>17140</v>
      </c>
      <c r="K26" s="180"/>
      <c r="L26" s="66"/>
    </row>
    <row r="27" spans="1:12" ht="17.25" customHeight="1" x14ac:dyDescent="0.25">
      <c r="A27" s="180" t="s">
        <v>285</v>
      </c>
      <c r="B27" s="180">
        <v>5</v>
      </c>
      <c r="C27" s="180"/>
      <c r="D27" s="180"/>
      <c r="E27" s="180"/>
      <c r="F27" s="180"/>
      <c r="G27" s="181"/>
      <c r="H27" s="258">
        <v>5</v>
      </c>
      <c r="I27" s="180">
        <v>10700</v>
      </c>
      <c r="J27" s="180">
        <v>11206</v>
      </c>
      <c r="K27" s="180"/>
      <c r="L27" s="66"/>
    </row>
    <row r="28" spans="1:12" ht="17.25" customHeight="1" x14ac:dyDescent="0.25">
      <c r="A28" s="256" t="s">
        <v>551</v>
      </c>
      <c r="B28" s="180">
        <v>130</v>
      </c>
      <c r="C28" s="180"/>
      <c r="D28" s="180"/>
      <c r="E28" s="180"/>
      <c r="F28" s="180"/>
      <c r="G28" s="181"/>
      <c r="H28" s="258">
        <v>130</v>
      </c>
      <c r="I28" s="180">
        <v>201512</v>
      </c>
      <c r="J28" s="180">
        <v>223650</v>
      </c>
      <c r="K28" s="180"/>
      <c r="L28" s="66"/>
    </row>
    <row r="29" spans="1:12" ht="15" customHeight="1" x14ac:dyDescent="0.25">
      <c r="A29" s="180" t="s">
        <v>1363</v>
      </c>
      <c r="B29" s="180">
        <v>60</v>
      </c>
      <c r="C29" s="180"/>
      <c r="D29" s="180"/>
      <c r="E29" s="180"/>
      <c r="F29" s="180"/>
      <c r="G29" s="181"/>
      <c r="H29" s="258">
        <v>60</v>
      </c>
      <c r="I29" s="180">
        <v>33200</v>
      </c>
      <c r="J29" s="180">
        <v>108560</v>
      </c>
      <c r="K29" s="180"/>
      <c r="L29" s="66"/>
    </row>
    <row r="30" spans="1:12" ht="15" customHeight="1" x14ac:dyDescent="0.25">
      <c r="A30" s="180" t="s">
        <v>318</v>
      </c>
      <c r="B30" s="180" t="s">
        <v>1337</v>
      </c>
      <c r="C30" s="180"/>
      <c r="D30" s="180"/>
      <c r="E30" s="180"/>
      <c r="F30" s="180"/>
      <c r="G30" s="181"/>
      <c r="H30" s="258" t="s">
        <v>1337</v>
      </c>
      <c r="I30" s="180">
        <v>0</v>
      </c>
      <c r="J30" s="180">
        <v>8140</v>
      </c>
      <c r="K30" s="180"/>
      <c r="L30" s="66"/>
    </row>
    <row r="31" spans="1:12" ht="16.5" customHeight="1" x14ac:dyDescent="0.25">
      <c r="A31" s="180" t="s">
        <v>1364</v>
      </c>
      <c r="B31" s="180">
        <v>2</v>
      </c>
      <c r="C31" s="180"/>
      <c r="D31" s="180"/>
      <c r="E31" s="180"/>
      <c r="F31" s="180"/>
      <c r="G31" s="181"/>
      <c r="H31" s="258">
        <v>2</v>
      </c>
      <c r="I31" s="180">
        <v>5000</v>
      </c>
      <c r="J31" s="180">
        <v>2000</v>
      </c>
      <c r="K31" s="180"/>
      <c r="L31" s="66"/>
    </row>
    <row r="32" spans="1:12" ht="10.5" customHeight="1" x14ac:dyDescent="0.25">
      <c r="A32" s="180" t="s">
        <v>15</v>
      </c>
      <c r="B32" s="180" t="s">
        <v>403</v>
      </c>
      <c r="C32" s="180"/>
      <c r="D32" s="180"/>
      <c r="E32" s="180"/>
      <c r="F32" s="180"/>
      <c r="G32" s="181"/>
      <c r="H32" s="258"/>
      <c r="I32" s="180">
        <v>1217763</v>
      </c>
      <c r="J32" s="180">
        <v>1649908</v>
      </c>
      <c r="K32" s="180"/>
      <c r="L32" s="66"/>
    </row>
    <row r="33" spans="1:12" ht="14.25" customHeight="1" x14ac:dyDescent="0.25">
      <c r="A33" s="180" t="s">
        <v>403</v>
      </c>
      <c r="B33" s="180" t="s">
        <v>403</v>
      </c>
      <c r="C33" s="180"/>
      <c r="D33" s="180"/>
      <c r="E33" s="180"/>
      <c r="F33" s="180"/>
      <c r="G33" s="181"/>
      <c r="H33" s="258" t="s">
        <v>403</v>
      </c>
      <c r="I33" s="180"/>
      <c r="J33" s="180"/>
      <c r="K33" s="180"/>
      <c r="L33" s="66"/>
    </row>
    <row r="34" spans="1:12" ht="15.75" customHeight="1" x14ac:dyDescent="0.25">
      <c r="A34" s="180"/>
      <c r="B34" s="180" t="s">
        <v>403</v>
      </c>
      <c r="C34" s="180"/>
      <c r="D34" s="180"/>
      <c r="E34" s="180" t="s">
        <v>403</v>
      </c>
      <c r="F34" s="180"/>
      <c r="G34" s="181"/>
      <c r="H34" s="258" t="s">
        <v>403</v>
      </c>
      <c r="I34" s="180" t="s">
        <v>1338</v>
      </c>
      <c r="J34" s="180" t="s">
        <v>403</v>
      </c>
      <c r="K34" s="180"/>
      <c r="L34" s="66"/>
    </row>
    <row r="35" spans="1:12" x14ac:dyDescent="0.25">
      <c r="C35" s="257"/>
    </row>
  </sheetData>
  <mergeCells count="9">
    <mergeCell ref="A1:K1"/>
    <mergeCell ref="K2:K4"/>
    <mergeCell ref="B3:D3"/>
    <mergeCell ref="E3:G3"/>
    <mergeCell ref="A2:A4"/>
    <mergeCell ref="B2:G2"/>
    <mergeCell ref="H2:H4"/>
    <mergeCell ref="I2:I4"/>
    <mergeCell ref="J2:J4"/>
  </mergeCells>
  <pageMargins left="0.11811023622047245" right="0.11811023622047245" top="0.74803149606299213" bottom="0.74803149606299213" header="0.31496062992125984" footer="0.31496062992125984"/>
  <pageSetup paperSize="9" scale="80"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rightToLeft="1" zoomScale="143" workbookViewId="0">
      <selection activeCell="A9" sqref="A9"/>
    </sheetView>
  </sheetViews>
  <sheetFormatPr defaultColWidth="8.85546875" defaultRowHeight="15" x14ac:dyDescent="0.25"/>
  <cols>
    <col min="1" max="1" width="14.85546875" customWidth="1"/>
    <col min="2" max="2" width="9.5703125" customWidth="1"/>
    <col min="3" max="3" width="10.5703125" customWidth="1"/>
    <col min="4" max="4" width="9.42578125" customWidth="1"/>
    <col min="5" max="5" width="14.85546875" customWidth="1"/>
    <col min="13" max="13" width="19.28515625" customWidth="1"/>
  </cols>
  <sheetData>
    <row r="1" spans="1:13" ht="18" customHeight="1" x14ac:dyDescent="0.25">
      <c r="A1" s="280" t="s">
        <v>166</v>
      </c>
      <c r="B1" s="283" t="s">
        <v>1</v>
      </c>
      <c r="C1" s="284"/>
      <c r="D1" s="280" t="s">
        <v>2</v>
      </c>
      <c r="E1" s="280" t="s">
        <v>167</v>
      </c>
    </row>
    <row r="2" spans="1:13" ht="18" customHeight="1" x14ac:dyDescent="0.25">
      <c r="A2" s="280"/>
      <c r="B2" s="166" t="s">
        <v>5</v>
      </c>
      <c r="C2" s="166" t="s">
        <v>6</v>
      </c>
      <c r="D2" s="280"/>
      <c r="E2" s="280"/>
    </row>
    <row r="3" spans="1:13" ht="18.75" x14ac:dyDescent="0.25">
      <c r="A3" s="97" t="s">
        <v>10</v>
      </c>
      <c r="B3" s="98">
        <v>101</v>
      </c>
      <c r="C3" s="99"/>
      <c r="D3" s="98">
        <v>101</v>
      </c>
      <c r="E3" s="174">
        <v>251600</v>
      </c>
    </row>
    <row r="4" spans="1:13" ht="18" customHeight="1" x14ac:dyDescent="0.25">
      <c r="A4" s="97" t="s">
        <v>11</v>
      </c>
      <c r="B4" s="98"/>
      <c r="C4" s="98"/>
      <c r="D4" s="98"/>
      <c r="E4" s="285">
        <f>1199583.81-251600+325971+36189+22467.58</f>
        <v>1332611.3900000001</v>
      </c>
    </row>
    <row r="5" spans="1:13" ht="18" customHeight="1" x14ac:dyDescent="0.25">
      <c r="A5" s="97" t="s">
        <v>12</v>
      </c>
      <c r="B5" s="98"/>
      <c r="C5" s="98"/>
      <c r="D5" s="98"/>
      <c r="E5" s="286"/>
      <c r="F5" s="281" t="s">
        <v>1339</v>
      </c>
      <c r="G5" s="282"/>
      <c r="H5" s="282"/>
      <c r="I5" s="282"/>
      <c r="J5" s="282"/>
      <c r="K5" s="282"/>
      <c r="L5" s="282"/>
      <c r="M5" s="282"/>
    </row>
    <row r="6" spans="1:13" ht="36" x14ac:dyDescent="0.25">
      <c r="A6" s="97" t="s">
        <v>13</v>
      </c>
      <c r="B6" s="98"/>
      <c r="C6" s="98"/>
      <c r="D6" s="98"/>
      <c r="E6" s="286"/>
      <c r="F6" s="281"/>
      <c r="G6" s="282"/>
      <c r="H6" s="282"/>
      <c r="I6" s="282"/>
      <c r="J6" s="282"/>
      <c r="K6" s="282"/>
      <c r="L6" s="282"/>
      <c r="M6" s="282"/>
    </row>
    <row r="7" spans="1:13" ht="18" customHeight="1" x14ac:dyDescent="0.25">
      <c r="A7" s="97" t="s">
        <v>14</v>
      </c>
      <c r="B7" s="98">
        <v>350</v>
      </c>
      <c r="C7" s="98"/>
      <c r="D7" s="98">
        <v>350</v>
      </c>
      <c r="E7" s="286"/>
    </row>
    <row r="8" spans="1:13" ht="18" customHeight="1" x14ac:dyDescent="0.25">
      <c r="A8" s="97" t="s">
        <v>165</v>
      </c>
      <c r="B8" s="98">
        <v>0</v>
      </c>
      <c r="C8" s="98">
        <v>200</v>
      </c>
      <c r="D8" s="98">
        <v>200</v>
      </c>
      <c r="E8" s="287"/>
    </row>
    <row r="9" spans="1:13" ht="18.75" x14ac:dyDescent="0.25">
      <c r="A9" s="100" t="s">
        <v>15</v>
      </c>
      <c r="B9" s="98">
        <v>451</v>
      </c>
      <c r="C9" s="98">
        <v>200</v>
      </c>
      <c r="D9" s="98">
        <v>651</v>
      </c>
      <c r="E9" s="175">
        <f>E3+E4</f>
        <v>1584211.3900000001</v>
      </c>
    </row>
  </sheetData>
  <mergeCells count="6">
    <mergeCell ref="F5:M6"/>
    <mergeCell ref="A1:A2"/>
    <mergeCell ref="B1:C1"/>
    <mergeCell ref="D1:D2"/>
    <mergeCell ref="E1:E2"/>
    <mergeCell ref="E4:E8"/>
  </mergeCells>
  <pageMargins left="0.70866141732283472" right="0.70866141732283472" top="0.74803149606299213" bottom="0.74803149606299213" header="0.31496062992125984" footer="0.31496062992125984"/>
  <pageSetup paperSize="9" scale="8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أوراق العمل</vt:lpstr>
      </vt:variant>
      <vt:variant>
        <vt:i4>19</vt:i4>
      </vt:variant>
    </vt:vector>
  </HeadingPairs>
  <TitlesOfParts>
    <vt:vector size="19" baseType="lpstr">
      <vt:lpstr>اسم الجمعية</vt:lpstr>
      <vt:lpstr>(2-أ) بيانات اللجان الدائمة</vt:lpstr>
      <vt:lpstr>بيانات الجمعية العمومية(2-ب)</vt:lpstr>
      <vt:lpstr>(2-ج) بيانات أعضاء مجلس الإدارة</vt:lpstr>
      <vt:lpstr>(2-د) بيانات محاسبي الجمعية</vt:lpstr>
      <vt:lpstr>(2-هـ) بيانات باحثي الجمعية</vt:lpstr>
      <vt:lpstr>(2-وـ) بيانات العاملين بالجمعية</vt:lpstr>
      <vt:lpstr>اجتماعات الجمعية العمومية</vt:lpstr>
      <vt:lpstr>(3-ج) اجتماعات اللجان الدائمة</vt:lpstr>
      <vt:lpstr>(3-د) اجتماعات المجلس واهم القر</vt:lpstr>
      <vt:lpstr>(3-ط) السجلات الإدارية</vt:lpstr>
      <vt:lpstr>(3-ي) السجلات المالية</vt:lpstr>
      <vt:lpstr>(3-ك) المخولون بالسحب</vt:lpstr>
      <vt:lpstr>التبرعات والإيرادات (4-أ) </vt:lpstr>
      <vt:lpstr>المصروفات (٤-ب) </vt:lpstr>
      <vt:lpstr>(5-أ) توصيف البرامج</vt:lpstr>
      <vt:lpstr>(5-ب) بيانات البرامج </vt:lpstr>
      <vt:lpstr>(5-ج) بيانات المساعدات </vt:lpstr>
      <vt:lpstr>ورقة1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ITC</dc:creator>
  <cp:lastModifiedBy>DELL</cp:lastModifiedBy>
  <cp:lastPrinted>2020-12-13T15:31:55Z</cp:lastPrinted>
  <dcterms:created xsi:type="dcterms:W3CDTF">2017-02-28T04:28:50Z</dcterms:created>
  <dcterms:modified xsi:type="dcterms:W3CDTF">2021-07-10T17:36:09Z</dcterms:modified>
</cp:coreProperties>
</file>